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0000УУУЧЁЁЁБААА\000Романтик\Походы\Фаны 6кс 2017\"/>
    </mc:Choice>
  </mc:AlternateContent>
  <bookViews>
    <workbookView xWindow="0" yWindow="0" windowWidth="19200" windowHeight="11595" tabRatio="745" firstSheet="1" activeTab="6"/>
  </bookViews>
  <sheets>
    <sheet name="Общие Данные" sheetId="1" r:id="rId1"/>
    <sheet name="1 часть" sheetId="2" r:id="rId2"/>
    <sheet name="2 часть" sheetId="4" r:id="rId3"/>
    <sheet name="3 часть" sheetId="5" r:id="rId4"/>
    <sheet name="Общие продукты" sheetId="3" r:id="rId5"/>
    <sheet name="Сушёности для супов - веса" sheetId="7" r:id="rId6"/>
    <sheet name="Примерный список дежурного мешк" sheetId="8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8" i="5" l="1"/>
  <c r="C8" i="7"/>
  <c r="C7" i="7"/>
  <c r="C6" i="7"/>
  <c r="C5" i="7"/>
  <c r="C4" i="7"/>
  <c r="C3" i="7"/>
  <c r="C2" i="7"/>
  <c r="E158" i="5"/>
  <c r="H148" i="5"/>
  <c r="E148" i="5"/>
  <c r="E138" i="5"/>
  <c r="E128" i="5"/>
  <c r="E122" i="5" s="1"/>
  <c r="E120" i="5"/>
  <c r="E110" i="5"/>
  <c r="H92" i="5"/>
  <c r="E84" i="5"/>
  <c r="E74" i="5"/>
  <c r="H64" i="5"/>
  <c r="H46" i="5"/>
  <c r="H28" i="5"/>
  <c r="H10" i="5"/>
  <c r="H107" i="4"/>
  <c r="E107" i="4"/>
  <c r="H97" i="4"/>
  <c r="E97" i="4"/>
  <c r="E87" i="4"/>
  <c r="E77" i="4"/>
  <c r="E66" i="4"/>
  <c r="H46" i="4"/>
  <c r="H28" i="4"/>
  <c r="E19" i="4"/>
  <c r="E10" i="4"/>
  <c r="E26" i="2"/>
  <c r="E18" i="2"/>
  <c r="E9" i="2"/>
  <c r="B5" i="3"/>
  <c r="I155" i="5"/>
  <c r="F155" i="5"/>
  <c r="C155" i="5"/>
  <c r="I154" i="5"/>
  <c r="F154" i="5"/>
  <c r="C154" i="5"/>
  <c r="I153" i="5"/>
  <c r="F153" i="5"/>
  <c r="C153" i="5"/>
  <c r="H152" i="5"/>
  <c r="E152" i="5"/>
  <c r="B152" i="5"/>
  <c r="I145" i="5"/>
  <c r="F145" i="5"/>
  <c r="C145" i="5"/>
  <c r="I144" i="5"/>
  <c r="F144" i="5"/>
  <c r="C144" i="5"/>
  <c r="I143" i="5"/>
  <c r="F143" i="5"/>
  <c r="C143" i="5"/>
  <c r="H142" i="5"/>
  <c r="E142" i="5"/>
  <c r="B142" i="5"/>
  <c r="I136" i="5"/>
  <c r="C136" i="5"/>
  <c r="I135" i="5"/>
  <c r="F135" i="5"/>
  <c r="C135" i="5"/>
  <c r="I134" i="5"/>
  <c r="F134" i="5"/>
  <c r="C134" i="5"/>
  <c r="I133" i="5"/>
  <c r="F133" i="5"/>
  <c r="C133" i="5"/>
  <c r="H132" i="5"/>
  <c r="E132" i="5"/>
  <c r="B132" i="5"/>
  <c r="I125" i="5"/>
  <c r="F125" i="5"/>
  <c r="C125" i="5"/>
  <c r="I124" i="5"/>
  <c r="F124" i="5"/>
  <c r="C124" i="5"/>
  <c r="I123" i="5"/>
  <c r="F123" i="5"/>
  <c r="C123" i="5"/>
  <c r="H122" i="5"/>
  <c r="B122" i="5"/>
  <c r="E114" i="5"/>
  <c r="I118" i="5"/>
  <c r="I117" i="5"/>
  <c r="F117" i="5"/>
  <c r="C117" i="5"/>
  <c r="I116" i="5"/>
  <c r="F116" i="5"/>
  <c r="C116" i="5"/>
  <c r="I115" i="5"/>
  <c r="F115" i="5"/>
  <c r="C115" i="5"/>
  <c r="H114" i="5"/>
  <c r="B114" i="5"/>
  <c r="I107" i="5"/>
  <c r="F107" i="5"/>
  <c r="C107" i="5"/>
  <c r="I106" i="5"/>
  <c r="F106" i="5"/>
  <c r="C106" i="5"/>
  <c r="I105" i="5"/>
  <c r="F105" i="5"/>
  <c r="C105" i="5"/>
  <c r="H104" i="5"/>
  <c r="E104" i="5"/>
  <c r="B104" i="5"/>
  <c r="F100" i="5"/>
  <c r="I99" i="5"/>
  <c r="F99" i="5"/>
  <c r="C99" i="5"/>
  <c r="I98" i="5"/>
  <c r="F98" i="5"/>
  <c r="C98" i="5"/>
  <c r="I97" i="5"/>
  <c r="F97" i="5"/>
  <c r="C97" i="5"/>
  <c r="H96" i="5"/>
  <c r="E96" i="5"/>
  <c r="B96" i="5"/>
  <c r="F90" i="5"/>
  <c r="I89" i="5"/>
  <c r="F89" i="5"/>
  <c r="C89" i="5"/>
  <c r="I88" i="5"/>
  <c r="F88" i="5"/>
  <c r="C88" i="5"/>
  <c r="I87" i="5"/>
  <c r="F87" i="5"/>
  <c r="C87" i="5"/>
  <c r="H86" i="5"/>
  <c r="E86" i="5"/>
  <c r="B86" i="5"/>
  <c r="I82" i="5"/>
  <c r="I81" i="5"/>
  <c r="F81" i="5"/>
  <c r="C81" i="5"/>
  <c r="I80" i="5"/>
  <c r="F80" i="5"/>
  <c r="C80" i="5"/>
  <c r="I79" i="5"/>
  <c r="F79" i="5"/>
  <c r="C79" i="5"/>
  <c r="H78" i="5"/>
  <c r="E78" i="5"/>
  <c r="B78" i="5"/>
  <c r="I71" i="5"/>
  <c r="F71" i="5"/>
  <c r="C71" i="5"/>
  <c r="I70" i="5"/>
  <c r="F70" i="5"/>
  <c r="C70" i="5"/>
  <c r="I69" i="5"/>
  <c r="F69" i="5"/>
  <c r="C69" i="5"/>
  <c r="H68" i="5"/>
  <c r="E68" i="5"/>
  <c r="B68" i="5"/>
  <c r="F62" i="5"/>
  <c r="I61" i="5"/>
  <c r="F61" i="5"/>
  <c r="C61" i="5"/>
  <c r="I60" i="5"/>
  <c r="F60" i="5"/>
  <c r="C60" i="5"/>
  <c r="I59" i="5"/>
  <c r="F59" i="5"/>
  <c r="C59" i="5"/>
  <c r="H58" i="5"/>
  <c r="E58" i="5"/>
  <c r="B58" i="5"/>
  <c r="F54" i="5"/>
  <c r="I53" i="5"/>
  <c r="F53" i="5"/>
  <c r="C53" i="5"/>
  <c r="I52" i="5"/>
  <c r="F52" i="5"/>
  <c r="C52" i="5"/>
  <c r="I51" i="5"/>
  <c r="F51" i="5"/>
  <c r="C51" i="5"/>
  <c r="H50" i="5"/>
  <c r="E50" i="5"/>
  <c r="B50" i="5"/>
  <c r="F44" i="5"/>
  <c r="I43" i="5"/>
  <c r="F43" i="5"/>
  <c r="C43" i="5"/>
  <c r="I42" i="5"/>
  <c r="F42" i="5"/>
  <c r="C42" i="5"/>
  <c r="I41" i="5"/>
  <c r="F41" i="5"/>
  <c r="C41" i="5"/>
  <c r="H40" i="5"/>
  <c r="E40" i="5"/>
  <c r="B40" i="5"/>
  <c r="F36" i="5"/>
  <c r="I35" i="5"/>
  <c r="F35" i="5"/>
  <c r="C35" i="5"/>
  <c r="I34" i="5"/>
  <c r="F34" i="5"/>
  <c r="C34" i="5"/>
  <c r="I33" i="5"/>
  <c r="F33" i="5"/>
  <c r="C33" i="5"/>
  <c r="H32" i="5"/>
  <c r="E32" i="5"/>
  <c r="B32" i="5"/>
  <c r="F26" i="5"/>
  <c r="I25" i="5"/>
  <c r="F25" i="5"/>
  <c r="C25" i="5"/>
  <c r="I24" i="5"/>
  <c r="F24" i="5"/>
  <c r="C24" i="5"/>
  <c r="I23" i="5"/>
  <c r="F23" i="5"/>
  <c r="C23" i="5"/>
  <c r="H22" i="5"/>
  <c r="E22" i="5"/>
  <c r="B22" i="5"/>
  <c r="F18" i="5"/>
  <c r="I17" i="5"/>
  <c r="F17" i="5"/>
  <c r="C17" i="5"/>
  <c r="I16" i="5"/>
  <c r="F16" i="5"/>
  <c r="C16" i="5"/>
  <c r="I15" i="5"/>
  <c r="F15" i="5"/>
  <c r="C15" i="5"/>
  <c r="H14" i="5"/>
  <c r="E14" i="5"/>
  <c r="B14" i="5"/>
  <c r="F8" i="5"/>
  <c r="I7" i="5"/>
  <c r="F7" i="5"/>
  <c r="C7" i="5"/>
  <c r="I6" i="5"/>
  <c r="F6" i="5"/>
  <c r="C6" i="5"/>
  <c r="I5" i="5"/>
  <c r="F5" i="5"/>
  <c r="C5" i="5"/>
  <c r="H4" i="5"/>
  <c r="E4" i="5"/>
  <c r="B4" i="5"/>
  <c r="I104" i="4"/>
  <c r="F104" i="4"/>
  <c r="C104" i="4"/>
  <c r="I103" i="4"/>
  <c r="F103" i="4"/>
  <c r="C103" i="4"/>
  <c r="I102" i="4"/>
  <c r="F102" i="4"/>
  <c r="C102" i="4"/>
  <c r="H101" i="4"/>
  <c r="E101" i="4"/>
  <c r="B101" i="4"/>
  <c r="I94" i="4"/>
  <c r="F94" i="4"/>
  <c r="C94" i="4"/>
  <c r="I93" i="4"/>
  <c r="F93" i="4"/>
  <c r="C93" i="4"/>
  <c r="I92" i="4"/>
  <c r="F92" i="4"/>
  <c r="C92" i="4"/>
  <c r="H91" i="4"/>
  <c r="E91" i="4"/>
  <c r="B91" i="4"/>
  <c r="I84" i="4"/>
  <c r="I83" i="4"/>
  <c r="F83" i="4"/>
  <c r="C83" i="4"/>
  <c r="I82" i="4"/>
  <c r="F82" i="4"/>
  <c r="C82" i="4"/>
  <c r="I81" i="4"/>
  <c r="F81" i="4"/>
  <c r="C81" i="4"/>
  <c r="H80" i="4"/>
  <c r="E80" i="4"/>
  <c r="B80" i="4"/>
  <c r="I74" i="4"/>
  <c r="I73" i="4"/>
  <c r="F73" i="4"/>
  <c r="C73" i="4"/>
  <c r="I72" i="4"/>
  <c r="F72" i="4"/>
  <c r="C72" i="4"/>
  <c r="I71" i="4"/>
  <c r="F71" i="4"/>
  <c r="C71" i="4"/>
  <c r="H70" i="4"/>
  <c r="E70" i="4"/>
  <c r="B70" i="4"/>
  <c r="I63" i="4"/>
  <c r="I62" i="4"/>
  <c r="F62" i="4"/>
  <c r="C62" i="4"/>
  <c r="I61" i="4"/>
  <c r="F61" i="4"/>
  <c r="C61" i="4"/>
  <c r="I60" i="4"/>
  <c r="F60" i="4"/>
  <c r="C60" i="4"/>
  <c r="H59" i="4"/>
  <c r="E59" i="4"/>
  <c r="B59" i="4"/>
  <c r="F55" i="4"/>
  <c r="I54" i="4"/>
  <c r="F54" i="4"/>
  <c r="C54" i="4"/>
  <c r="I53" i="4"/>
  <c r="F53" i="4"/>
  <c r="C53" i="4"/>
  <c r="I52" i="4"/>
  <c r="F52" i="4"/>
  <c r="C52" i="4"/>
  <c r="H51" i="4"/>
  <c r="E51" i="4"/>
  <c r="B51" i="4"/>
  <c r="F44" i="4"/>
  <c r="I43" i="4"/>
  <c r="F43" i="4"/>
  <c r="C43" i="4"/>
  <c r="I42" i="4"/>
  <c r="F42" i="4"/>
  <c r="C42" i="4"/>
  <c r="I41" i="4"/>
  <c r="F41" i="4"/>
  <c r="C41" i="4"/>
  <c r="H40" i="4"/>
  <c r="E40" i="4"/>
  <c r="B40" i="4"/>
  <c r="F36" i="4"/>
  <c r="I35" i="4"/>
  <c r="F35" i="4"/>
  <c r="C35" i="4"/>
  <c r="I34" i="4"/>
  <c r="F34" i="4"/>
  <c r="C34" i="4"/>
  <c r="I33" i="4"/>
  <c r="F33" i="4"/>
  <c r="C33" i="4"/>
  <c r="H32" i="4"/>
  <c r="E32" i="4"/>
  <c r="B32" i="4"/>
  <c r="F26" i="4"/>
  <c r="I25" i="4"/>
  <c r="F25" i="4"/>
  <c r="C25" i="4"/>
  <c r="I24" i="4"/>
  <c r="F24" i="4"/>
  <c r="C24" i="4"/>
  <c r="I23" i="4"/>
  <c r="F23" i="4"/>
  <c r="C23" i="4"/>
  <c r="H22" i="4"/>
  <c r="E22" i="4"/>
  <c r="B22" i="4"/>
  <c r="I17" i="4"/>
  <c r="I16" i="4"/>
  <c r="F16" i="4"/>
  <c r="C16" i="4"/>
  <c r="I15" i="4"/>
  <c r="F15" i="4"/>
  <c r="C15" i="4"/>
  <c r="I14" i="4"/>
  <c r="F14" i="4"/>
  <c r="C14" i="4"/>
  <c r="H13" i="4"/>
  <c r="E13" i="4"/>
  <c r="B13" i="4"/>
  <c r="I7" i="4"/>
  <c r="F7" i="4"/>
  <c r="C7" i="4"/>
  <c r="I6" i="4"/>
  <c r="F6" i="4"/>
  <c r="C6" i="4"/>
  <c r="I5" i="4"/>
  <c r="F5" i="4"/>
  <c r="C5" i="4"/>
  <c r="H4" i="4"/>
  <c r="E4" i="4"/>
  <c r="B4" i="4"/>
  <c r="D2" i="3"/>
  <c r="B1" i="3" s="1"/>
  <c r="I25" i="2"/>
  <c r="I24" i="2"/>
  <c r="F24" i="2"/>
  <c r="C24" i="2"/>
  <c r="I23" i="2"/>
  <c r="F23" i="2"/>
  <c r="C23" i="2"/>
  <c r="I22" i="2"/>
  <c r="F22" i="2"/>
  <c r="C22" i="2"/>
  <c r="H21" i="2"/>
  <c r="E21" i="2"/>
  <c r="B21" i="2"/>
  <c r="I17" i="2"/>
  <c r="I16" i="2"/>
  <c r="F16" i="2"/>
  <c r="C16" i="2"/>
  <c r="I15" i="2"/>
  <c r="F15" i="2"/>
  <c r="C15" i="2"/>
  <c r="I14" i="2"/>
  <c r="F14" i="2"/>
  <c r="C14" i="2"/>
  <c r="H13" i="2"/>
  <c r="E13" i="2"/>
  <c r="B13" i="2"/>
  <c r="I8" i="2"/>
  <c r="I7" i="2"/>
  <c r="F7" i="2"/>
  <c r="C7" i="2"/>
  <c r="I6" i="2"/>
  <c r="F6" i="2"/>
  <c r="C6" i="2"/>
  <c r="I5" i="2"/>
  <c r="F5" i="2"/>
  <c r="C5" i="2"/>
  <c r="H4" i="2"/>
  <c r="E4" i="2"/>
  <c r="B4" i="2"/>
  <c r="L153" i="5" l="1"/>
  <c r="L152" i="5" s="1"/>
  <c r="B151" i="5" s="1"/>
  <c r="L133" i="5"/>
  <c r="L132" i="5" s="1"/>
  <c r="L97" i="5"/>
  <c r="L96" i="5" s="1"/>
  <c r="L69" i="5"/>
  <c r="L68" i="5" s="1"/>
  <c r="B67" i="5" s="1"/>
  <c r="L41" i="5"/>
  <c r="L40" i="5" s="1"/>
  <c r="B39" i="5" s="1"/>
  <c r="L15" i="5"/>
  <c r="L14" i="5" s="1"/>
  <c r="L81" i="4"/>
  <c r="L80" i="4" s="1"/>
  <c r="B79" i="4" s="1"/>
  <c r="L41" i="4"/>
  <c r="L40" i="4" s="1"/>
  <c r="L5" i="2"/>
  <c r="L4" i="2" s="1"/>
  <c r="B3" i="2" s="1"/>
  <c r="L51" i="5"/>
  <c r="L50" i="5" s="1"/>
  <c r="B49" i="5" s="1"/>
  <c r="L123" i="5"/>
  <c r="L122" i="5" s="1"/>
  <c r="B121" i="5" s="1"/>
  <c r="L87" i="5"/>
  <c r="L86" i="5" s="1"/>
  <c r="B85" i="5" s="1"/>
  <c r="L59" i="5"/>
  <c r="L58" i="5" s="1"/>
  <c r="L33" i="5"/>
  <c r="L32" i="5" s="1"/>
  <c r="L5" i="5"/>
  <c r="L4" i="5" s="1"/>
  <c r="L71" i="4"/>
  <c r="L70" i="4" s="1"/>
  <c r="B69" i="4" s="1"/>
  <c r="L14" i="4"/>
  <c r="L13" i="4" s="1"/>
  <c r="L14" i="2"/>
  <c r="L13" i="2" s="1"/>
  <c r="B12" i="2" s="1"/>
  <c r="L105" i="5"/>
  <c r="L104" i="5" s="1"/>
  <c r="B103" i="5" s="1"/>
  <c r="L22" i="2"/>
  <c r="L21" i="2" s="1"/>
  <c r="B20" i="2" s="1"/>
  <c r="L143" i="5"/>
  <c r="L142" i="5" s="1"/>
  <c r="B141" i="5" s="1"/>
  <c r="L115" i="5"/>
  <c r="L114" i="5" s="1"/>
  <c r="L79" i="5"/>
  <c r="L78" i="5" s="1"/>
  <c r="B77" i="5" s="1"/>
  <c r="L23" i="5"/>
  <c r="L22" i="5" s="1"/>
  <c r="B21" i="5" s="1"/>
  <c r="L102" i="4"/>
  <c r="L101" i="4" s="1"/>
  <c r="B100" i="4" s="1"/>
  <c r="L60" i="4"/>
  <c r="L59" i="4" s="1"/>
  <c r="B58" i="4" s="1"/>
  <c r="L33" i="4"/>
  <c r="L32" i="4" s="1"/>
  <c r="L5" i="4"/>
  <c r="L4" i="4" s="1"/>
  <c r="B3" i="4" s="1"/>
  <c r="L92" i="4"/>
  <c r="L91" i="4" s="1"/>
  <c r="B90" i="4" s="1"/>
  <c r="L52" i="4"/>
  <c r="L51" i="4" s="1"/>
  <c r="L23" i="4"/>
  <c r="L22" i="4" s="1"/>
  <c r="B21" i="4" s="1"/>
  <c r="B39" i="4"/>
  <c r="B57" i="5"/>
  <c r="B131" i="5"/>
  <c r="B113" i="5"/>
  <c r="B95" i="5"/>
  <c r="B31" i="5"/>
  <c r="B13" i="5"/>
  <c r="B3" i="5"/>
  <c r="B50" i="4"/>
  <c r="B12" i="4"/>
  <c r="B31" i="4"/>
</calcChain>
</file>

<file path=xl/sharedStrings.xml><?xml version="1.0" encoding="utf-8"?>
<sst xmlns="http://schemas.openxmlformats.org/spreadsheetml/2006/main" count="667" uniqueCount="100">
  <si>
    <t>Дата</t>
  </si>
  <si>
    <t>Вес</t>
  </si>
  <si>
    <t>Коментарий</t>
  </si>
  <si>
    <t>Тип</t>
  </si>
  <si>
    <t>Запасные</t>
  </si>
  <si>
    <t>Сухой обед, каша на ужин</t>
  </si>
  <si>
    <t>Сухой обед, суп на ужин</t>
  </si>
  <si>
    <t>Суп на обед, суп на ужин</t>
  </si>
  <si>
    <t>Суп на обед, каша на ужин</t>
  </si>
  <si>
    <t>№</t>
  </si>
  <si>
    <t>1 часть</t>
  </si>
  <si>
    <t>2 часть</t>
  </si>
  <si>
    <t>3 часть</t>
  </si>
  <si>
    <t>Количество людей</t>
  </si>
  <si>
    <t>Завтрак</t>
  </si>
  <si>
    <t>Обед</t>
  </si>
  <si>
    <t>Ужин</t>
  </si>
  <si>
    <t>Добавки</t>
  </si>
  <si>
    <t>Общее</t>
  </si>
  <si>
    <t>Крупа 1</t>
  </si>
  <si>
    <t>крупа 2</t>
  </si>
  <si>
    <t>макароны</t>
  </si>
  <si>
    <t>без сухарей</t>
  </si>
  <si>
    <t>Шоколадки</t>
  </si>
  <si>
    <t>тушенка</t>
  </si>
  <si>
    <t>тушёнка</t>
  </si>
  <si>
    <t>сладкое</t>
  </si>
  <si>
    <t>ирис</t>
  </si>
  <si>
    <t>хлеб</t>
  </si>
  <si>
    <t>брикеты</t>
  </si>
  <si>
    <t>горошек</t>
  </si>
  <si>
    <t>овощи</t>
  </si>
  <si>
    <t>кукурузка</t>
  </si>
  <si>
    <t>крупа 3</t>
  </si>
  <si>
    <t>крупа 4</t>
  </si>
  <si>
    <t>крупа 5</t>
  </si>
  <si>
    <t>Казинаки</t>
  </si>
  <si>
    <t>Макароны</t>
  </si>
  <si>
    <t>крупа 6</t>
  </si>
  <si>
    <t>крупа 1</t>
  </si>
  <si>
    <t>халва</t>
  </si>
  <si>
    <t>сыр</t>
  </si>
  <si>
    <t>грибы</t>
  </si>
  <si>
    <t>привальные</t>
  </si>
  <si>
    <t>Бензин</t>
  </si>
  <si>
    <t>сухари</t>
  </si>
  <si>
    <t>Крупа 2</t>
  </si>
  <si>
    <t>печеньки</t>
  </si>
  <si>
    <t>таблетки</t>
  </si>
  <si>
    <t>Колбаса</t>
  </si>
  <si>
    <t>балык</t>
  </si>
  <si>
    <t>казинаки</t>
  </si>
  <si>
    <t>Крупа 3</t>
  </si>
  <si>
    <t>Крупа 4</t>
  </si>
  <si>
    <t>Крупа 6</t>
  </si>
  <si>
    <t>Овощи</t>
  </si>
  <si>
    <t>без привальных</t>
  </si>
  <si>
    <t>Стандартный набор</t>
  </si>
  <si>
    <t>мясо</t>
  </si>
  <si>
    <t>Крупа 5</t>
  </si>
  <si>
    <t>Гречка</t>
  </si>
  <si>
    <t>рис</t>
  </si>
  <si>
    <t>Пшеничка</t>
  </si>
  <si>
    <t>ячка</t>
  </si>
  <si>
    <t>булгур</t>
  </si>
  <si>
    <t>Картошка</t>
  </si>
  <si>
    <t>Капуста</t>
  </si>
  <si>
    <t>Лук</t>
  </si>
  <si>
    <t>Морковка</t>
  </si>
  <si>
    <t>Зелень</t>
  </si>
  <si>
    <t>список</t>
  </si>
  <si>
    <t>количество людей</t>
  </si>
  <si>
    <t>супы</t>
  </si>
  <si>
    <t>борщи</t>
  </si>
  <si>
    <t>Буряк</t>
  </si>
  <si>
    <t>сумаррный вес</t>
  </si>
  <si>
    <t>вес на 1 раз</t>
  </si>
  <si>
    <t>Список</t>
  </si>
  <si>
    <t>Соль</t>
  </si>
  <si>
    <t>Перец</t>
  </si>
  <si>
    <t>Приправы</t>
  </si>
  <si>
    <t>Кетчуп</t>
  </si>
  <si>
    <t>чай</t>
  </si>
  <si>
    <t>кофе</t>
  </si>
  <si>
    <t>мёд</t>
  </si>
  <si>
    <t>лимоны</t>
  </si>
  <si>
    <t>сушёные грибы</t>
  </si>
  <si>
    <t>Таблетки для воды</t>
  </si>
  <si>
    <t>Сгущёнка</t>
  </si>
  <si>
    <t>Какао</t>
  </si>
  <si>
    <t>Сухое молоко</t>
  </si>
  <si>
    <t>Комментарий</t>
  </si>
  <si>
    <t>1 пачка на 3 дня</t>
  </si>
  <si>
    <t>Горчица</t>
  </si>
  <si>
    <t>1 пачка на 2 дня</t>
  </si>
  <si>
    <t>много</t>
  </si>
  <si>
    <t>2 грамма в приём на человека</t>
  </si>
  <si>
    <t>Витамин С, шипучие</t>
  </si>
  <si>
    <t>Примерный, так как все продукты смотрелись по месту закупки, многое было добавленно и убранно</t>
  </si>
  <si>
    <t>шоколадки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</si>
</sst>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3" borderId="1" xfId="0" applyFill="1" applyBorder="1"/>
    <xf numFmtId="0" fontId="0" fillId="0" borderId="1" xfId="0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14" fontId="0" fillId="7" borderId="1" xfId="0" applyNumberFormat="1" applyFill="1" applyBorder="1"/>
    <xf numFmtId="0" fontId="0" fillId="7" borderId="1" xfId="0" applyFill="1" applyBorder="1"/>
    <xf numFmtId="14" fontId="0" fillId="8" borderId="1" xfId="0" applyNumberFormat="1" applyFill="1" applyBorder="1"/>
    <xf numFmtId="0" fontId="0" fillId="8" borderId="1" xfId="0" applyFill="1" applyBorder="1"/>
    <xf numFmtId="14" fontId="0" fillId="10" borderId="1" xfId="0" applyNumberFormat="1" applyFill="1" applyBorder="1"/>
    <xf numFmtId="0" fontId="0" fillId="10" borderId="1" xfId="0" applyFill="1" applyBorder="1"/>
    <xf numFmtId="0" fontId="0" fillId="8" borderId="1" xfId="0" applyNumberFormat="1" applyFill="1" applyBorder="1"/>
    <xf numFmtId="0" fontId="0" fillId="7" borderId="1" xfId="0" applyNumberFormat="1" applyFill="1" applyBorder="1"/>
    <xf numFmtId="0" fontId="0" fillId="10" borderId="1" xfId="0" applyNumberFormat="1" applyFill="1" applyBorder="1"/>
    <xf numFmtId="0" fontId="1" fillId="8" borderId="1" xfId="0" applyFont="1" applyFill="1" applyBorder="1"/>
    <xf numFmtId="0" fontId="1" fillId="10" borderId="1" xfId="0" applyFont="1" applyFill="1" applyBorder="1"/>
    <xf numFmtId="0" fontId="1" fillId="7" borderId="1" xfId="0" applyFont="1" applyFill="1" applyBorder="1"/>
    <xf numFmtId="0" fontId="0" fillId="0" borderId="0" xfId="0" applyBorder="1"/>
    <xf numFmtId="14" fontId="1" fillId="0" borderId="0" xfId="0" applyNumberFormat="1" applyFont="1" applyBorder="1"/>
    <xf numFmtId="0" fontId="1" fillId="0" borderId="0" xfId="0" applyFont="1" applyFill="1" applyBorder="1"/>
    <xf numFmtId="0" fontId="0" fillId="0" borderId="0" xfId="0" applyFill="1" applyBorder="1"/>
    <xf numFmtId="0" fontId="0" fillId="9" borderId="0" xfId="0" applyFill="1" applyBorder="1"/>
    <xf numFmtId="0" fontId="0" fillId="11" borderId="0" xfId="0" applyFill="1" applyBorder="1"/>
    <xf numFmtId="0" fontId="0" fillId="11" borderId="0" xfId="0" applyNumberFormat="1" applyFill="1" applyBorder="1"/>
    <xf numFmtId="0" fontId="1" fillId="0" borderId="1" xfId="0" applyFont="1" applyFill="1" applyBorder="1"/>
    <xf numFmtId="0" fontId="0" fillId="0" borderId="1" xfId="0" applyFill="1" applyBorder="1"/>
    <xf numFmtId="0" fontId="0" fillId="0" borderId="0" xfId="0" applyFill="1"/>
    <xf numFmtId="0" fontId="0" fillId="12" borderId="0" xfId="0" applyFill="1" applyBorder="1"/>
    <xf numFmtId="0" fontId="0" fillId="12" borderId="0" xfId="0" applyNumberFormat="1" applyFill="1" applyBorder="1"/>
    <xf numFmtId="0" fontId="1" fillId="0" borderId="2" xfId="0" applyFont="1" applyFill="1" applyBorder="1"/>
    <xf numFmtId="0" fontId="1" fillId="8" borderId="0" xfId="0" applyFont="1" applyFill="1" applyBorder="1"/>
    <xf numFmtId="0" fontId="1" fillId="0" borderId="0" xfId="0" applyFont="1"/>
    <xf numFmtId="0" fontId="0" fillId="2" borderId="1" xfId="0" applyFill="1" applyBorder="1"/>
    <xf numFmtId="0" fontId="2" fillId="10" borderId="1" xfId="0" applyFont="1" applyFill="1" applyBorder="1"/>
    <xf numFmtId="0" fontId="2" fillId="7" borderId="1" xfId="0" applyFont="1" applyFill="1" applyBorder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19" workbookViewId="0">
      <selection activeCell="E33" sqref="E33"/>
    </sheetView>
  </sheetViews>
  <sheetFormatPr defaultRowHeight="15" x14ac:dyDescent="0.25"/>
  <cols>
    <col min="1" max="1" width="3.140625" bestFit="1" customWidth="1"/>
    <col min="2" max="2" width="10.140625" bestFit="1" customWidth="1"/>
    <col min="4" max="4" width="25.7109375" bestFit="1" customWidth="1"/>
    <col min="5" max="5" width="12.28515625" bestFit="1" customWidth="1"/>
  </cols>
  <sheetData>
    <row r="1" spans="1:5" x14ac:dyDescent="0.25">
      <c r="A1" s="1" t="s">
        <v>9</v>
      </c>
      <c r="B1" s="1" t="s">
        <v>0</v>
      </c>
      <c r="C1" s="1" t="s">
        <v>1</v>
      </c>
      <c r="D1" s="1" t="s">
        <v>3</v>
      </c>
      <c r="E1" s="1" t="s">
        <v>2</v>
      </c>
    </row>
    <row r="2" spans="1:5" x14ac:dyDescent="0.25">
      <c r="A2" s="12">
        <v>1</v>
      </c>
      <c r="B2" s="8">
        <v>42948</v>
      </c>
      <c r="C2" s="9">
        <v>800</v>
      </c>
      <c r="D2" s="33" t="s">
        <v>8</v>
      </c>
      <c r="E2" s="15" t="s">
        <v>10</v>
      </c>
    </row>
    <row r="3" spans="1:5" x14ac:dyDescent="0.25">
      <c r="A3" s="12">
        <v>2</v>
      </c>
      <c r="B3" s="8">
        <v>42949</v>
      </c>
      <c r="C3" s="9">
        <v>800</v>
      </c>
      <c r="D3" s="33" t="s">
        <v>8</v>
      </c>
      <c r="E3" s="9"/>
    </row>
    <row r="4" spans="1:5" x14ac:dyDescent="0.25">
      <c r="A4" s="12">
        <v>3</v>
      </c>
      <c r="B4" s="8">
        <v>42950</v>
      </c>
      <c r="C4" s="9">
        <v>800</v>
      </c>
      <c r="D4" s="33" t="s">
        <v>8</v>
      </c>
      <c r="E4" s="9"/>
    </row>
    <row r="5" spans="1:5" x14ac:dyDescent="0.25">
      <c r="A5" s="14">
        <v>4</v>
      </c>
      <c r="B5" s="10">
        <v>42951</v>
      </c>
      <c r="C5" s="11">
        <v>700</v>
      </c>
      <c r="D5" s="33" t="s">
        <v>8</v>
      </c>
      <c r="E5" s="16" t="s">
        <v>11</v>
      </c>
    </row>
    <row r="6" spans="1:5" x14ac:dyDescent="0.25">
      <c r="A6" s="14">
        <v>5</v>
      </c>
      <c r="B6" s="10">
        <v>42952</v>
      </c>
      <c r="C6" s="11">
        <v>700</v>
      </c>
      <c r="D6" s="33" t="s">
        <v>8</v>
      </c>
      <c r="E6" s="11"/>
    </row>
    <row r="7" spans="1:5" x14ac:dyDescent="0.25">
      <c r="A7" s="14">
        <v>6</v>
      </c>
      <c r="B7" s="10">
        <v>42953</v>
      </c>
      <c r="C7" s="11">
        <v>700</v>
      </c>
      <c r="D7" s="5" t="s">
        <v>6</v>
      </c>
      <c r="E7" s="11"/>
    </row>
    <row r="8" spans="1:5" x14ac:dyDescent="0.25">
      <c r="A8" s="14">
        <v>7</v>
      </c>
      <c r="B8" s="10">
        <v>42954</v>
      </c>
      <c r="C8" s="11">
        <v>700</v>
      </c>
      <c r="D8" s="3" t="s">
        <v>5</v>
      </c>
      <c r="E8" s="11"/>
    </row>
    <row r="9" spans="1:5" x14ac:dyDescent="0.25">
      <c r="A9" s="14">
        <v>8</v>
      </c>
      <c r="B9" s="10">
        <v>42955</v>
      </c>
      <c r="C9" s="11">
        <v>700</v>
      </c>
      <c r="D9" s="5" t="s">
        <v>6</v>
      </c>
      <c r="E9" s="11"/>
    </row>
    <row r="10" spans="1:5" x14ac:dyDescent="0.25">
      <c r="A10" s="14">
        <v>9</v>
      </c>
      <c r="B10" s="10">
        <v>42956</v>
      </c>
      <c r="C10" s="11">
        <v>700</v>
      </c>
      <c r="D10" s="3" t="s">
        <v>5</v>
      </c>
      <c r="E10" s="11"/>
    </row>
    <row r="11" spans="1:5" x14ac:dyDescent="0.25">
      <c r="A11" s="14">
        <v>10</v>
      </c>
      <c r="B11" s="10">
        <v>42957</v>
      </c>
      <c r="C11" s="11">
        <v>700</v>
      </c>
      <c r="D11" s="33" t="s">
        <v>8</v>
      </c>
      <c r="E11" s="11"/>
    </row>
    <row r="12" spans="1:5" x14ac:dyDescent="0.25">
      <c r="A12" s="14">
        <v>11</v>
      </c>
      <c r="B12" s="10">
        <v>42958</v>
      </c>
      <c r="C12" s="11">
        <v>700</v>
      </c>
      <c r="D12" s="33" t="s">
        <v>8</v>
      </c>
      <c r="E12" s="11"/>
    </row>
    <row r="13" spans="1:5" x14ac:dyDescent="0.25">
      <c r="A13" s="14">
        <v>12</v>
      </c>
      <c r="B13" s="10">
        <v>42959</v>
      </c>
      <c r="C13" s="11">
        <v>700</v>
      </c>
      <c r="D13" s="33" t="s">
        <v>8</v>
      </c>
      <c r="E13" s="11"/>
    </row>
    <row r="14" spans="1:5" x14ac:dyDescent="0.25">
      <c r="A14" s="14">
        <v>13</v>
      </c>
      <c r="B14" s="10">
        <v>42960</v>
      </c>
      <c r="C14" s="11">
        <v>450</v>
      </c>
      <c r="D14" s="4" t="s">
        <v>7</v>
      </c>
      <c r="E14" s="34" t="s">
        <v>4</v>
      </c>
    </row>
    <row r="15" spans="1:5" x14ac:dyDescent="0.25">
      <c r="A15" s="14">
        <v>14</v>
      </c>
      <c r="B15" s="10">
        <v>42961</v>
      </c>
      <c r="C15" s="11">
        <v>450</v>
      </c>
      <c r="D15" s="4" t="s">
        <v>7</v>
      </c>
      <c r="E15" s="34" t="s">
        <v>4</v>
      </c>
    </row>
    <row r="16" spans="1:5" x14ac:dyDescent="0.25">
      <c r="A16" s="13">
        <v>15</v>
      </c>
      <c r="B16" s="6">
        <v>42962</v>
      </c>
      <c r="C16" s="7">
        <v>650</v>
      </c>
      <c r="D16" s="5" t="s">
        <v>6</v>
      </c>
      <c r="E16" s="17" t="s">
        <v>12</v>
      </c>
    </row>
    <row r="17" spans="1:5" x14ac:dyDescent="0.25">
      <c r="A17" s="13">
        <v>16</v>
      </c>
      <c r="B17" s="6">
        <v>42963</v>
      </c>
      <c r="C17" s="7">
        <v>650</v>
      </c>
      <c r="D17" s="3" t="s">
        <v>5</v>
      </c>
      <c r="E17" s="7"/>
    </row>
    <row r="18" spans="1:5" x14ac:dyDescent="0.25">
      <c r="A18" s="13">
        <v>17</v>
      </c>
      <c r="B18" s="6">
        <v>42964</v>
      </c>
      <c r="C18" s="7">
        <v>650</v>
      </c>
      <c r="D18" s="5" t="s">
        <v>6</v>
      </c>
      <c r="E18" s="7"/>
    </row>
    <row r="19" spans="1:5" x14ac:dyDescent="0.25">
      <c r="A19" s="13">
        <v>18</v>
      </c>
      <c r="B19" s="6">
        <v>42965</v>
      </c>
      <c r="C19" s="7">
        <v>650</v>
      </c>
      <c r="D19" s="3" t="s">
        <v>5</v>
      </c>
      <c r="E19" s="7"/>
    </row>
    <row r="20" spans="1:5" x14ac:dyDescent="0.25">
      <c r="A20" s="13">
        <v>19</v>
      </c>
      <c r="B20" s="6">
        <v>42966</v>
      </c>
      <c r="C20" s="7">
        <v>650</v>
      </c>
      <c r="D20" s="5" t="s">
        <v>6</v>
      </c>
      <c r="E20" s="7"/>
    </row>
    <row r="21" spans="1:5" x14ac:dyDescent="0.25">
      <c r="A21" s="13">
        <v>20</v>
      </c>
      <c r="B21" s="6">
        <v>42967</v>
      </c>
      <c r="C21" s="7">
        <v>650</v>
      </c>
      <c r="D21" s="3" t="s">
        <v>5</v>
      </c>
      <c r="E21" s="7"/>
    </row>
    <row r="22" spans="1:5" x14ac:dyDescent="0.25">
      <c r="A22" s="13">
        <v>21</v>
      </c>
      <c r="B22" s="6">
        <v>42968</v>
      </c>
      <c r="C22" s="7">
        <v>650</v>
      </c>
      <c r="D22" s="5" t="s">
        <v>6</v>
      </c>
      <c r="E22" s="7"/>
    </row>
    <row r="23" spans="1:5" x14ac:dyDescent="0.25">
      <c r="A23" s="13">
        <v>22</v>
      </c>
      <c r="B23" s="6">
        <v>42969</v>
      </c>
      <c r="C23" s="7">
        <v>650</v>
      </c>
      <c r="D23" s="33" t="s">
        <v>8</v>
      </c>
      <c r="E23" s="7"/>
    </row>
    <row r="24" spans="1:5" x14ac:dyDescent="0.25">
      <c r="A24" s="13">
        <v>23</v>
      </c>
      <c r="B24" s="6">
        <v>42970</v>
      </c>
      <c r="C24" s="7">
        <v>650</v>
      </c>
      <c r="D24" s="33" t="s">
        <v>8</v>
      </c>
      <c r="E24" s="7"/>
    </row>
    <row r="25" spans="1:5" x14ac:dyDescent="0.25">
      <c r="A25" s="13">
        <v>24</v>
      </c>
      <c r="B25" s="6">
        <v>42971</v>
      </c>
      <c r="C25" s="7">
        <v>650</v>
      </c>
      <c r="D25" s="5" t="s">
        <v>6</v>
      </c>
      <c r="E25" s="7"/>
    </row>
    <row r="26" spans="1:5" x14ac:dyDescent="0.25">
      <c r="A26" s="13">
        <v>25</v>
      </c>
      <c r="B26" s="6">
        <v>42972</v>
      </c>
      <c r="C26" s="7">
        <v>650</v>
      </c>
      <c r="D26" s="3" t="s">
        <v>5</v>
      </c>
      <c r="E26" s="7"/>
    </row>
    <row r="27" spans="1:5" x14ac:dyDescent="0.25">
      <c r="A27" s="13">
        <v>26</v>
      </c>
      <c r="B27" s="6">
        <v>42973</v>
      </c>
      <c r="C27" s="7">
        <v>650</v>
      </c>
      <c r="D27" s="33" t="s">
        <v>8</v>
      </c>
      <c r="E27" s="7"/>
    </row>
    <row r="28" spans="1:5" x14ac:dyDescent="0.25">
      <c r="A28" s="13">
        <v>27</v>
      </c>
      <c r="B28" s="6">
        <v>42974</v>
      </c>
      <c r="C28" s="7">
        <v>650</v>
      </c>
      <c r="D28" s="33" t="s">
        <v>8</v>
      </c>
      <c r="E28" s="7"/>
    </row>
    <row r="29" spans="1:5" x14ac:dyDescent="0.25">
      <c r="A29" s="13">
        <v>28</v>
      </c>
      <c r="B29" s="6">
        <v>42975</v>
      </c>
      <c r="C29" s="7">
        <v>650</v>
      </c>
      <c r="D29" s="33" t="s">
        <v>8</v>
      </c>
      <c r="E29" s="7"/>
    </row>
    <row r="30" spans="1:5" x14ac:dyDescent="0.25">
      <c r="A30" s="13">
        <v>29</v>
      </c>
      <c r="B30" s="6">
        <v>42976</v>
      </c>
      <c r="C30" s="7">
        <v>650</v>
      </c>
      <c r="D30" s="33" t="s">
        <v>8</v>
      </c>
      <c r="E30" s="7"/>
    </row>
    <row r="31" spans="1:5" x14ac:dyDescent="0.25">
      <c r="A31" s="13">
        <v>30</v>
      </c>
      <c r="B31" s="6">
        <v>42977</v>
      </c>
      <c r="C31" s="7">
        <v>450</v>
      </c>
      <c r="D31" s="4" t="s">
        <v>7</v>
      </c>
      <c r="E31" s="35" t="s">
        <v>4</v>
      </c>
    </row>
    <row r="32" spans="1:5" x14ac:dyDescent="0.25">
      <c r="A32" s="13">
        <v>31</v>
      </c>
      <c r="B32" s="6">
        <v>42978</v>
      </c>
      <c r="C32" s="7">
        <v>450</v>
      </c>
      <c r="D32" s="4" t="s">
        <v>7</v>
      </c>
      <c r="E32" s="35" t="s">
        <v>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E26" sqref="E26"/>
    </sheetView>
  </sheetViews>
  <sheetFormatPr defaultRowHeight="15" x14ac:dyDescent="0.25"/>
  <cols>
    <col min="1" max="1" width="18.42578125" style="18" bestFit="1" customWidth="1"/>
    <col min="2" max="3" width="4" style="18" bestFit="1" customWidth="1"/>
    <col min="4" max="4" width="9.42578125" style="18" bestFit="1" customWidth="1"/>
    <col min="5" max="6" width="4" style="18" bestFit="1" customWidth="1"/>
    <col min="7" max="7" width="10.28515625" style="18" bestFit="1" customWidth="1"/>
    <col min="8" max="9" width="4" style="18" bestFit="1" customWidth="1"/>
    <col min="10" max="10" width="9.140625" style="18"/>
    <col min="11" max="11" width="19.28515625" style="18" bestFit="1" customWidth="1"/>
    <col min="12" max="12" width="4" style="18" bestFit="1" customWidth="1"/>
    <col min="13" max="13" width="9.140625" style="18"/>
    <col min="14" max="14" width="11.5703125" style="18" bestFit="1" customWidth="1"/>
    <col min="15" max="15" width="2" style="18" bestFit="1" customWidth="1"/>
    <col min="16" max="16384" width="9.140625" style="18"/>
  </cols>
  <sheetData>
    <row r="1" spans="1:16" x14ac:dyDescent="0.25">
      <c r="A1" s="18" t="s">
        <v>13</v>
      </c>
      <c r="D1" s="18">
        <v>7</v>
      </c>
    </row>
    <row r="3" spans="1:16" x14ac:dyDescent="0.25">
      <c r="A3" s="19">
        <v>42948</v>
      </c>
      <c r="B3" s="18">
        <f>SUM(B4,E4,H4,L4)</f>
        <v>616</v>
      </c>
    </row>
    <row r="4" spans="1:16" x14ac:dyDescent="0.25">
      <c r="A4" s="20" t="s">
        <v>14</v>
      </c>
      <c r="B4" s="21">
        <f>SUM(B5:B8)</f>
        <v>180</v>
      </c>
      <c r="C4" s="21"/>
      <c r="D4" s="20" t="s">
        <v>15</v>
      </c>
      <c r="E4" s="21">
        <f>SUM(E5:E10)</f>
        <v>100</v>
      </c>
      <c r="F4" s="21"/>
      <c r="G4" s="20" t="s">
        <v>16</v>
      </c>
      <c r="H4" s="21">
        <f>SUM(H5:H8)</f>
        <v>200</v>
      </c>
      <c r="I4" s="21"/>
      <c r="J4" s="21"/>
      <c r="K4" s="20" t="s">
        <v>17</v>
      </c>
      <c r="L4" s="21">
        <f>SUM(L5:L10)</f>
        <v>136</v>
      </c>
      <c r="M4" s="21"/>
      <c r="N4" s="20" t="s">
        <v>18</v>
      </c>
      <c r="O4" s="21"/>
      <c r="P4" s="21"/>
    </row>
    <row r="5" spans="1:16" x14ac:dyDescent="0.25">
      <c r="A5" s="22" t="s">
        <v>19</v>
      </c>
      <c r="B5" s="22">
        <v>80</v>
      </c>
      <c r="C5" s="22">
        <f>B5*$D$1</f>
        <v>560</v>
      </c>
      <c r="D5" s="23" t="s">
        <v>20</v>
      </c>
      <c r="E5" s="23">
        <v>20</v>
      </c>
      <c r="F5" s="23">
        <f t="shared" ref="F5" si="0">E5*$D$1</f>
        <v>140</v>
      </c>
      <c r="G5" s="22" t="s">
        <v>21</v>
      </c>
      <c r="H5" s="22">
        <v>100</v>
      </c>
      <c r="I5" s="22">
        <f t="shared" ref="I5:I6" si="1">H5*$D$1</f>
        <v>700</v>
      </c>
      <c r="K5" s="18" t="s">
        <v>57</v>
      </c>
      <c r="L5" s="21">
        <f>'Общие продукты'!$B$1</f>
        <v>211</v>
      </c>
      <c r="N5" s="18" t="s">
        <v>23</v>
      </c>
      <c r="O5" s="18">
        <v>1</v>
      </c>
    </row>
    <row r="6" spans="1:16" x14ac:dyDescent="0.25">
      <c r="A6" s="22" t="s">
        <v>24</v>
      </c>
      <c r="B6" s="22">
        <v>40</v>
      </c>
      <c r="C6" s="22">
        <f t="shared" ref="C6:C7" si="2">B6*$D$1</f>
        <v>280</v>
      </c>
      <c r="D6" s="23" t="s">
        <v>25</v>
      </c>
      <c r="E6" s="23">
        <v>20</v>
      </c>
      <c r="F6" s="23">
        <f>E6*$D$1</f>
        <v>140</v>
      </c>
      <c r="G6" s="22" t="s">
        <v>24</v>
      </c>
      <c r="H6" s="22">
        <v>40</v>
      </c>
      <c r="I6" s="22">
        <f t="shared" si="1"/>
        <v>280</v>
      </c>
      <c r="K6" s="18" t="s">
        <v>22</v>
      </c>
      <c r="L6" s="18">
        <v>-75</v>
      </c>
    </row>
    <row r="7" spans="1:16" x14ac:dyDescent="0.25">
      <c r="A7" s="22" t="s">
        <v>26</v>
      </c>
      <c r="B7" s="22">
        <v>60</v>
      </c>
      <c r="C7" s="22">
        <f t="shared" si="2"/>
        <v>420</v>
      </c>
      <c r="D7" s="23" t="s">
        <v>27</v>
      </c>
      <c r="E7" s="23">
        <v>30</v>
      </c>
      <c r="F7" s="23">
        <f>E7*$D$1</f>
        <v>210</v>
      </c>
      <c r="G7" s="22" t="s">
        <v>26</v>
      </c>
      <c r="H7" s="22">
        <v>60</v>
      </c>
      <c r="I7" s="22">
        <f>H7*$D$1</f>
        <v>420</v>
      </c>
    </row>
    <row r="8" spans="1:16" x14ac:dyDescent="0.25">
      <c r="A8" s="22" t="s">
        <v>28</v>
      </c>
      <c r="B8" s="22"/>
      <c r="C8" s="22"/>
      <c r="D8" s="23" t="s">
        <v>29</v>
      </c>
      <c r="E8" s="24"/>
      <c r="F8" s="23"/>
      <c r="G8" s="22" t="s">
        <v>28</v>
      </c>
      <c r="H8" s="22"/>
      <c r="I8" s="22">
        <f>H8*$D$1</f>
        <v>0</v>
      </c>
    </row>
    <row r="9" spans="1:16" x14ac:dyDescent="0.25">
      <c r="A9" s="22" t="s">
        <v>30</v>
      </c>
      <c r="B9" s="22"/>
      <c r="C9" s="22"/>
      <c r="D9" s="23" t="s">
        <v>31</v>
      </c>
      <c r="E9" s="23">
        <f>'Общие продукты'!$B$5</f>
        <v>30</v>
      </c>
      <c r="F9" s="23"/>
      <c r="G9" s="22" t="s">
        <v>32</v>
      </c>
      <c r="H9" s="22"/>
      <c r="I9" s="22"/>
    </row>
    <row r="10" spans="1:16" x14ac:dyDescent="0.25">
      <c r="A10" s="22"/>
      <c r="B10" s="22"/>
      <c r="C10" s="22"/>
      <c r="D10" s="23" t="s">
        <v>28</v>
      </c>
      <c r="E10" s="23"/>
      <c r="F10" s="23"/>
      <c r="G10" s="22"/>
      <c r="H10" s="22"/>
      <c r="I10" s="22"/>
    </row>
    <row r="12" spans="1:16" x14ac:dyDescent="0.25">
      <c r="A12" s="19">
        <v>42949</v>
      </c>
      <c r="B12" s="18">
        <f>SUM(B13,E13,H13,L13)</f>
        <v>596</v>
      </c>
    </row>
    <row r="13" spans="1:16" x14ac:dyDescent="0.25">
      <c r="A13" s="20" t="s">
        <v>14</v>
      </c>
      <c r="B13" s="21">
        <f>SUM(B14:B17)</f>
        <v>180</v>
      </c>
      <c r="C13" s="21"/>
      <c r="D13" s="20" t="s">
        <v>15</v>
      </c>
      <c r="E13" s="21">
        <f>SUM(E14:E19)</f>
        <v>100</v>
      </c>
      <c r="F13" s="21"/>
      <c r="G13" s="20" t="s">
        <v>16</v>
      </c>
      <c r="H13" s="21">
        <f>SUM(H14:H17)</f>
        <v>180</v>
      </c>
      <c r="I13" s="21"/>
      <c r="J13" s="21"/>
      <c r="K13" s="20" t="s">
        <v>17</v>
      </c>
      <c r="L13" s="21">
        <f>SUM(L14:L19)</f>
        <v>136</v>
      </c>
      <c r="M13" s="21"/>
      <c r="N13" s="21"/>
      <c r="O13" s="21"/>
      <c r="P13" s="21"/>
    </row>
    <row r="14" spans="1:16" x14ac:dyDescent="0.25">
      <c r="A14" s="22" t="s">
        <v>33</v>
      </c>
      <c r="B14" s="22">
        <v>80</v>
      </c>
      <c r="C14" s="22">
        <f>B14*$D$1</f>
        <v>560</v>
      </c>
      <c r="D14" s="23" t="s">
        <v>34</v>
      </c>
      <c r="E14" s="23">
        <v>20</v>
      </c>
      <c r="F14" s="23">
        <f t="shared" ref="F14" si="3">E14*$D$1</f>
        <v>140</v>
      </c>
      <c r="G14" s="22" t="s">
        <v>35</v>
      </c>
      <c r="H14" s="22">
        <v>80</v>
      </c>
      <c r="I14" s="22">
        <f t="shared" ref="I14:I15" si="4">H14*$D$1</f>
        <v>560</v>
      </c>
      <c r="K14" s="18" t="s">
        <v>57</v>
      </c>
      <c r="L14" s="21">
        <f>'Общие продукты'!$B$1</f>
        <v>211</v>
      </c>
    </row>
    <row r="15" spans="1:16" x14ac:dyDescent="0.25">
      <c r="A15" s="22" t="s">
        <v>24</v>
      </c>
      <c r="B15" s="22">
        <v>40</v>
      </c>
      <c r="C15" s="22">
        <f t="shared" ref="C15:C16" si="5">B15*$D$1</f>
        <v>280</v>
      </c>
      <c r="D15" s="23" t="s">
        <v>25</v>
      </c>
      <c r="E15" s="23">
        <v>20</v>
      </c>
      <c r="F15" s="23">
        <f>E15*$D$1</f>
        <v>140</v>
      </c>
      <c r="G15" s="22" t="s">
        <v>24</v>
      </c>
      <c r="H15" s="22">
        <v>40</v>
      </c>
      <c r="I15" s="22">
        <f t="shared" si="4"/>
        <v>280</v>
      </c>
      <c r="K15" s="18" t="s">
        <v>22</v>
      </c>
      <c r="L15" s="18">
        <v>-75</v>
      </c>
    </row>
    <row r="16" spans="1:16" x14ac:dyDescent="0.25">
      <c r="A16" s="22" t="s">
        <v>26</v>
      </c>
      <c r="B16" s="22">
        <v>60</v>
      </c>
      <c r="C16" s="22">
        <f t="shared" si="5"/>
        <v>420</v>
      </c>
      <c r="D16" s="23" t="s">
        <v>36</v>
      </c>
      <c r="E16" s="23">
        <v>30</v>
      </c>
      <c r="F16" s="23">
        <f>E16*$D$1</f>
        <v>210</v>
      </c>
      <c r="G16" s="22" t="s">
        <v>26</v>
      </c>
      <c r="H16" s="22">
        <v>60</v>
      </c>
      <c r="I16" s="22">
        <f>H16*$D$1</f>
        <v>420</v>
      </c>
    </row>
    <row r="17" spans="1:16" x14ac:dyDescent="0.25">
      <c r="A17" s="22" t="s">
        <v>28</v>
      </c>
      <c r="B17" s="22"/>
      <c r="C17" s="22"/>
      <c r="D17" s="23" t="s">
        <v>29</v>
      </c>
      <c r="E17" s="24"/>
      <c r="F17" s="23"/>
      <c r="G17" s="22" t="s">
        <v>28</v>
      </c>
      <c r="H17" s="22"/>
      <c r="I17" s="22">
        <f>H17*$D$1</f>
        <v>0</v>
      </c>
    </row>
    <row r="18" spans="1:16" x14ac:dyDescent="0.25">
      <c r="A18" s="22" t="s">
        <v>32</v>
      </c>
      <c r="B18" s="22"/>
      <c r="C18" s="22"/>
      <c r="D18" s="23" t="s">
        <v>31</v>
      </c>
      <c r="E18" s="23">
        <f>'Общие продукты'!$B$5</f>
        <v>30</v>
      </c>
      <c r="F18" s="23"/>
      <c r="G18" s="22" t="s">
        <v>30</v>
      </c>
      <c r="H18" s="22"/>
      <c r="I18" s="22"/>
    </row>
    <row r="19" spans="1:16" x14ac:dyDescent="0.25">
      <c r="D19" s="21"/>
    </row>
    <row r="20" spans="1:16" x14ac:dyDescent="0.25">
      <c r="A20" s="19">
        <v>42950</v>
      </c>
      <c r="B20" s="18">
        <f>SUM(B21,E21,H21,L21)</f>
        <v>616</v>
      </c>
    </row>
    <row r="21" spans="1:16" x14ac:dyDescent="0.25">
      <c r="A21" s="20" t="s">
        <v>14</v>
      </c>
      <c r="B21" s="21">
        <f>SUM(B22:B25)</f>
        <v>200</v>
      </c>
      <c r="C21" s="21"/>
      <c r="D21" s="20" t="s">
        <v>15</v>
      </c>
      <c r="E21" s="21">
        <f>SUM(E22:E27)</f>
        <v>100</v>
      </c>
      <c r="F21" s="21"/>
      <c r="G21" s="20" t="s">
        <v>16</v>
      </c>
      <c r="H21" s="21">
        <f>SUM(H22:H25)</f>
        <v>180</v>
      </c>
      <c r="I21" s="21"/>
      <c r="J21" s="21"/>
      <c r="K21" s="20" t="s">
        <v>17</v>
      </c>
      <c r="L21" s="21">
        <f>SUM(L22:L27)</f>
        <v>136</v>
      </c>
      <c r="M21" s="21"/>
      <c r="N21" s="21"/>
      <c r="O21" s="21"/>
      <c r="P21" s="21"/>
    </row>
    <row r="22" spans="1:16" x14ac:dyDescent="0.25">
      <c r="A22" s="22" t="s">
        <v>37</v>
      </c>
      <c r="B22" s="22">
        <v>100</v>
      </c>
      <c r="C22" s="22">
        <f>B22*$D$1</f>
        <v>700</v>
      </c>
      <c r="D22" s="23" t="s">
        <v>38</v>
      </c>
      <c r="E22" s="23">
        <v>20</v>
      </c>
      <c r="F22" s="23">
        <f t="shared" ref="F22" si="6">E22*$D$1</f>
        <v>140</v>
      </c>
      <c r="G22" s="22" t="s">
        <v>39</v>
      </c>
      <c r="H22" s="22">
        <v>80</v>
      </c>
      <c r="I22" s="22">
        <f t="shared" ref="I22:I23" si="7">H22*$D$1</f>
        <v>560</v>
      </c>
      <c r="K22" s="18" t="s">
        <v>57</v>
      </c>
      <c r="L22" s="21">
        <f>'Общие продукты'!$B$1</f>
        <v>211</v>
      </c>
    </row>
    <row r="23" spans="1:16" x14ac:dyDescent="0.25">
      <c r="A23" s="22" t="s">
        <v>24</v>
      </c>
      <c r="B23" s="22">
        <v>40</v>
      </c>
      <c r="C23" s="22">
        <f t="shared" ref="C23:C24" si="8">B23*$D$1</f>
        <v>280</v>
      </c>
      <c r="D23" s="23" t="s">
        <v>25</v>
      </c>
      <c r="E23" s="23">
        <v>20</v>
      </c>
      <c r="F23" s="23">
        <f>E23*$D$1</f>
        <v>140</v>
      </c>
      <c r="G23" s="22" t="s">
        <v>24</v>
      </c>
      <c r="H23" s="22">
        <v>40</v>
      </c>
      <c r="I23" s="22">
        <f t="shared" si="7"/>
        <v>280</v>
      </c>
      <c r="K23" s="18" t="s">
        <v>22</v>
      </c>
      <c r="L23" s="18">
        <v>-75</v>
      </c>
    </row>
    <row r="24" spans="1:16" x14ac:dyDescent="0.25">
      <c r="A24" s="22" t="s">
        <v>26</v>
      </c>
      <c r="B24" s="22">
        <v>60</v>
      </c>
      <c r="C24" s="22">
        <f t="shared" si="8"/>
        <v>420</v>
      </c>
      <c r="D24" s="23" t="s">
        <v>40</v>
      </c>
      <c r="E24" s="23">
        <v>30</v>
      </c>
      <c r="F24" s="23">
        <f>E24*$D$1</f>
        <v>210</v>
      </c>
      <c r="G24" s="22" t="s">
        <v>26</v>
      </c>
      <c r="H24" s="22">
        <v>60</v>
      </c>
      <c r="I24" s="22">
        <f>H24*$D$1</f>
        <v>420</v>
      </c>
    </row>
    <row r="25" spans="1:16" x14ac:dyDescent="0.25">
      <c r="A25" s="22" t="s">
        <v>28</v>
      </c>
      <c r="B25" s="22"/>
      <c r="C25" s="22"/>
      <c r="D25" s="23" t="s">
        <v>29</v>
      </c>
      <c r="E25" s="24"/>
      <c r="F25" s="23"/>
      <c r="G25" s="22" t="s">
        <v>28</v>
      </c>
      <c r="H25" s="22"/>
      <c r="I25" s="22">
        <f>H25*$D$1</f>
        <v>0</v>
      </c>
    </row>
    <row r="26" spans="1:16" x14ac:dyDescent="0.25">
      <c r="A26" s="22" t="s">
        <v>41</v>
      </c>
      <c r="B26" s="22"/>
      <c r="C26" s="22">
        <v>150</v>
      </c>
      <c r="D26" s="23" t="s">
        <v>31</v>
      </c>
      <c r="E26" s="23">
        <f>'Общие продукты'!$B$5</f>
        <v>30</v>
      </c>
      <c r="F26" s="23">
        <v>2</v>
      </c>
      <c r="G26" s="22" t="s">
        <v>42</v>
      </c>
      <c r="H26" s="22"/>
      <c r="I26" s="22"/>
    </row>
    <row r="31" spans="1:16" x14ac:dyDescent="0.25">
      <c r="D31" s="21"/>
    </row>
    <row r="32" spans="1:16" x14ac:dyDescent="0.25">
      <c r="D32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zoomScale="85" zoomScaleNormal="85" workbookViewId="0">
      <selection activeCell="Q15" sqref="Q15"/>
    </sheetView>
  </sheetViews>
  <sheetFormatPr defaultRowHeight="15" x14ac:dyDescent="0.25"/>
  <cols>
    <col min="1" max="1" width="18.42578125" bestFit="1" customWidth="1"/>
    <col min="2" max="3" width="4.140625" bestFit="1" customWidth="1"/>
    <col min="4" max="4" width="9.7109375" bestFit="1" customWidth="1"/>
    <col min="5" max="6" width="4.140625" bestFit="1" customWidth="1"/>
    <col min="7" max="7" width="10.85546875" bestFit="1" customWidth="1"/>
    <col min="8" max="9" width="4.140625" bestFit="1" customWidth="1"/>
    <col min="11" max="11" width="19.28515625" bestFit="1" customWidth="1"/>
    <col min="12" max="12" width="4.140625" bestFit="1" customWidth="1"/>
    <col min="14" max="14" width="11.42578125" bestFit="1" customWidth="1"/>
    <col min="15" max="15" width="2.140625" bestFit="1" customWidth="1"/>
  </cols>
  <sheetData>
    <row r="1" spans="1:15" x14ac:dyDescent="0.25">
      <c r="A1" s="18" t="s">
        <v>13</v>
      </c>
      <c r="C1" s="18"/>
      <c r="D1" s="18">
        <v>7</v>
      </c>
      <c r="E1" s="18"/>
      <c r="F1" s="18"/>
      <c r="G1" s="18"/>
      <c r="H1" s="18"/>
      <c r="I1" s="18"/>
      <c r="J1" s="21"/>
      <c r="K1" s="18"/>
      <c r="L1" s="18"/>
    </row>
    <row r="2" spans="1:15" x14ac:dyDescent="0.25">
      <c r="A2" s="18"/>
      <c r="B2" s="18"/>
      <c r="C2" s="18"/>
      <c r="D2" s="18"/>
      <c r="E2" s="18"/>
      <c r="F2" s="18"/>
      <c r="G2" s="18"/>
      <c r="H2" s="18"/>
      <c r="I2" s="18"/>
      <c r="J2" s="21"/>
      <c r="K2" s="18"/>
      <c r="L2" s="18"/>
    </row>
    <row r="3" spans="1:15" x14ac:dyDescent="0.25">
      <c r="A3" s="19">
        <v>42951</v>
      </c>
      <c r="B3" s="18">
        <f>SUM(B4,E4,H4,L4)</f>
        <v>652</v>
      </c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5" x14ac:dyDescent="0.25">
      <c r="A4" s="20" t="s">
        <v>14</v>
      </c>
      <c r="B4" s="21">
        <f>SUM(B5:B8)</f>
        <v>150</v>
      </c>
      <c r="C4" s="21"/>
      <c r="D4" s="20" t="s">
        <v>15</v>
      </c>
      <c r="E4" s="21">
        <f>SUM(E5:E10)</f>
        <v>121</v>
      </c>
      <c r="F4" s="21"/>
      <c r="G4" s="20" t="s">
        <v>16</v>
      </c>
      <c r="H4" s="21">
        <f>SUM(H5:H8)</f>
        <v>170</v>
      </c>
      <c r="I4" s="21"/>
      <c r="J4" s="21"/>
      <c r="K4" s="20" t="s">
        <v>17</v>
      </c>
      <c r="L4" s="21">
        <f>SUM(L5:L10)</f>
        <v>211</v>
      </c>
      <c r="N4" s="20" t="s">
        <v>18</v>
      </c>
      <c r="O4" s="21"/>
    </row>
    <row r="5" spans="1:15" x14ac:dyDescent="0.25">
      <c r="A5" s="22" t="s">
        <v>46</v>
      </c>
      <c r="B5" s="22">
        <v>80</v>
      </c>
      <c r="C5" s="22">
        <f>B5*$D$1</f>
        <v>560</v>
      </c>
      <c r="D5" s="23" t="s">
        <v>33</v>
      </c>
      <c r="E5" s="23">
        <v>20</v>
      </c>
      <c r="F5" s="23">
        <f t="shared" ref="F5" si="0">E5*$D$1</f>
        <v>140</v>
      </c>
      <c r="G5" s="22" t="s">
        <v>21</v>
      </c>
      <c r="H5" s="22">
        <v>100</v>
      </c>
      <c r="I5" s="22">
        <f t="shared" ref="I5:I6" si="1">H5*$D$1</f>
        <v>700</v>
      </c>
      <c r="J5" s="21"/>
      <c r="K5" s="18" t="s">
        <v>57</v>
      </c>
      <c r="L5" s="21">
        <f>'Общие продукты'!$B$1</f>
        <v>211</v>
      </c>
      <c r="N5" s="18" t="s">
        <v>99</v>
      </c>
      <c r="O5" s="18">
        <v>3</v>
      </c>
    </row>
    <row r="6" spans="1:15" x14ac:dyDescent="0.25">
      <c r="A6" s="22" t="s">
        <v>24</v>
      </c>
      <c r="B6" s="22">
        <v>40</v>
      </c>
      <c r="C6" s="22">
        <f t="shared" ref="C6:C7" si="2">B6*$D$1</f>
        <v>280</v>
      </c>
      <c r="D6" s="23" t="s">
        <v>25</v>
      </c>
      <c r="E6" s="23">
        <v>20</v>
      </c>
      <c r="F6" s="23">
        <f>E6*$D$1</f>
        <v>140</v>
      </c>
      <c r="G6" s="22" t="s">
        <v>24</v>
      </c>
      <c r="H6" s="22">
        <v>40</v>
      </c>
      <c r="I6" s="22">
        <f t="shared" si="1"/>
        <v>280</v>
      </c>
      <c r="J6" s="21"/>
      <c r="K6" s="18"/>
      <c r="L6" s="18"/>
    </row>
    <row r="7" spans="1:15" x14ac:dyDescent="0.25">
      <c r="A7" s="22" t="s">
        <v>26</v>
      </c>
      <c r="B7" s="22">
        <v>30</v>
      </c>
      <c r="C7" s="22">
        <f t="shared" si="2"/>
        <v>210</v>
      </c>
      <c r="D7" s="23" t="s">
        <v>47</v>
      </c>
      <c r="E7" s="23">
        <v>50</v>
      </c>
      <c r="F7" s="23">
        <f>E7*$D$1</f>
        <v>350</v>
      </c>
      <c r="G7" s="22" t="s">
        <v>26</v>
      </c>
      <c r="H7" s="22">
        <v>30</v>
      </c>
      <c r="I7" s="22">
        <f>H7*$D$1</f>
        <v>210</v>
      </c>
      <c r="J7" s="21"/>
      <c r="K7" s="18"/>
      <c r="L7" s="18"/>
    </row>
    <row r="8" spans="1:15" x14ac:dyDescent="0.25">
      <c r="A8" s="22"/>
      <c r="B8" s="22"/>
      <c r="C8" s="22"/>
      <c r="D8" s="23" t="s">
        <v>29</v>
      </c>
      <c r="E8" s="24">
        <v>1</v>
      </c>
      <c r="F8" s="23">
        <v>1</v>
      </c>
      <c r="G8" s="22"/>
      <c r="H8" s="22"/>
      <c r="I8" s="22"/>
      <c r="J8" s="21"/>
      <c r="K8" s="18"/>
      <c r="L8" s="18"/>
    </row>
    <row r="9" spans="1:15" x14ac:dyDescent="0.25">
      <c r="A9" s="22"/>
      <c r="B9" s="22"/>
      <c r="C9" s="22"/>
      <c r="D9" s="23" t="s">
        <v>48</v>
      </c>
      <c r="E9" s="23"/>
      <c r="F9" s="23">
        <v>2</v>
      </c>
      <c r="G9" s="22"/>
      <c r="H9" s="22"/>
      <c r="I9" s="22"/>
      <c r="J9" s="21"/>
      <c r="K9" s="18"/>
      <c r="L9" s="18"/>
    </row>
    <row r="10" spans="1:15" x14ac:dyDescent="0.25">
      <c r="A10" s="22"/>
      <c r="B10" s="22"/>
      <c r="C10" s="22"/>
      <c r="D10" s="23" t="s">
        <v>31</v>
      </c>
      <c r="E10" s="23">
        <f>'Общие продукты'!$B$5</f>
        <v>30</v>
      </c>
      <c r="F10" s="23"/>
      <c r="G10" s="18"/>
      <c r="H10" s="18"/>
      <c r="I10" s="18"/>
      <c r="J10" s="21"/>
      <c r="K10" s="18"/>
      <c r="L10" s="18"/>
    </row>
    <row r="11" spans="1:15" x14ac:dyDescent="0.25">
      <c r="A11" s="18"/>
      <c r="B11" s="18"/>
      <c r="C11" s="18"/>
      <c r="D11" s="23"/>
      <c r="E11" s="23"/>
      <c r="F11" s="23"/>
      <c r="G11" s="18"/>
      <c r="H11" s="18"/>
      <c r="I11" s="18"/>
      <c r="J11" s="21"/>
      <c r="K11" s="18"/>
      <c r="L11" s="18"/>
    </row>
    <row r="12" spans="1:15" x14ac:dyDescent="0.25">
      <c r="A12" s="19">
        <v>42952</v>
      </c>
      <c r="B12" s="18">
        <f>SUM(B13,E13,H13,L13)</f>
        <v>612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spans="1:15" x14ac:dyDescent="0.25">
      <c r="A13" s="20" t="s">
        <v>14</v>
      </c>
      <c r="B13" s="21">
        <f>SUM(B14:B17)</f>
        <v>150</v>
      </c>
      <c r="C13" s="21"/>
      <c r="D13" s="20" t="s">
        <v>15</v>
      </c>
      <c r="E13" s="21">
        <f>SUM(E14:E19)</f>
        <v>101</v>
      </c>
      <c r="F13" s="21"/>
      <c r="G13" s="20" t="s">
        <v>16</v>
      </c>
      <c r="H13" s="21">
        <f>SUM(H14:H17)</f>
        <v>150</v>
      </c>
      <c r="I13" s="21"/>
      <c r="J13" s="21"/>
      <c r="K13" s="20" t="s">
        <v>17</v>
      </c>
      <c r="L13" s="21">
        <f>SUM(L14:L19)</f>
        <v>211</v>
      </c>
    </row>
    <row r="14" spans="1:15" x14ac:dyDescent="0.25">
      <c r="A14" s="22" t="s">
        <v>34</v>
      </c>
      <c r="B14" s="22">
        <v>80</v>
      </c>
      <c r="C14" s="22">
        <f>B14*$D$1</f>
        <v>560</v>
      </c>
      <c r="D14" s="23" t="s">
        <v>35</v>
      </c>
      <c r="E14" s="23">
        <v>20</v>
      </c>
      <c r="F14" s="23">
        <f t="shared" ref="F14" si="3">E14*$D$1</f>
        <v>140</v>
      </c>
      <c r="G14" s="22" t="s">
        <v>38</v>
      </c>
      <c r="H14" s="22">
        <v>80</v>
      </c>
      <c r="I14" s="22">
        <f t="shared" ref="I14:I15" si="4">H14*$D$1</f>
        <v>560</v>
      </c>
      <c r="J14" s="21"/>
      <c r="K14" s="18" t="s">
        <v>57</v>
      </c>
      <c r="L14" s="21">
        <f>'Общие продукты'!$B$1</f>
        <v>211</v>
      </c>
    </row>
    <row r="15" spans="1:15" x14ac:dyDescent="0.25">
      <c r="A15" s="22" t="s">
        <v>24</v>
      </c>
      <c r="B15" s="22">
        <v>40</v>
      </c>
      <c r="C15" s="22">
        <f t="shared" ref="C15:C16" si="5">B15*$D$1</f>
        <v>280</v>
      </c>
      <c r="D15" s="23" t="s">
        <v>25</v>
      </c>
      <c r="E15" s="23">
        <v>20</v>
      </c>
      <c r="F15" s="23">
        <f>E15*$D$1</f>
        <v>140</v>
      </c>
      <c r="G15" s="22" t="s">
        <v>24</v>
      </c>
      <c r="H15" s="22">
        <v>40</v>
      </c>
      <c r="I15" s="22">
        <f t="shared" si="4"/>
        <v>280</v>
      </c>
      <c r="J15" s="21"/>
      <c r="K15" s="18"/>
      <c r="L15" s="18"/>
    </row>
    <row r="16" spans="1:15" x14ac:dyDescent="0.25">
      <c r="A16" s="22" t="s">
        <v>26</v>
      </c>
      <c r="B16" s="22">
        <v>30</v>
      </c>
      <c r="C16" s="22">
        <f t="shared" si="5"/>
        <v>210</v>
      </c>
      <c r="D16" s="23" t="s">
        <v>27</v>
      </c>
      <c r="E16" s="23">
        <v>30</v>
      </c>
      <c r="F16" s="23">
        <f>E16*$D$1</f>
        <v>210</v>
      </c>
      <c r="G16" s="22" t="s">
        <v>26</v>
      </c>
      <c r="H16" s="22">
        <v>30</v>
      </c>
      <c r="I16" s="22">
        <f>H16*$D$1</f>
        <v>210</v>
      </c>
      <c r="J16" s="21"/>
      <c r="K16" s="18"/>
      <c r="L16" s="18"/>
    </row>
    <row r="17" spans="1:12" x14ac:dyDescent="0.25">
      <c r="A17" s="22"/>
      <c r="B17" s="22"/>
      <c r="C17" s="22"/>
      <c r="D17" s="23" t="s">
        <v>29</v>
      </c>
      <c r="E17" s="24">
        <v>1</v>
      </c>
      <c r="F17" s="23">
        <v>1</v>
      </c>
      <c r="G17" s="22" t="s">
        <v>28</v>
      </c>
      <c r="H17" s="22"/>
      <c r="I17" s="22">
        <f>H17*$D$1</f>
        <v>0</v>
      </c>
      <c r="J17" s="21"/>
      <c r="K17" s="18"/>
      <c r="L17" s="18"/>
    </row>
    <row r="18" spans="1:12" x14ac:dyDescent="0.25">
      <c r="A18" s="18"/>
      <c r="B18" s="18"/>
      <c r="C18" s="18"/>
      <c r="D18" s="23" t="s">
        <v>48</v>
      </c>
      <c r="E18" s="23"/>
      <c r="F18" s="23">
        <v>2</v>
      </c>
      <c r="G18" s="22"/>
      <c r="H18" s="22"/>
      <c r="I18" s="22"/>
      <c r="J18" s="21"/>
      <c r="K18" s="18"/>
      <c r="L18" s="18"/>
    </row>
    <row r="19" spans="1:12" x14ac:dyDescent="0.25">
      <c r="A19" s="18"/>
      <c r="B19" s="18"/>
      <c r="C19" s="18"/>
      <c r="D19" s="23" t="s">
        <v>31</v>
      </c>
      <c r="E19" s="23">
        <f>'Общие продукты'!$B$5</f>
        <v>30</v>
      </c>
      <c r="F19" s="23"/>
      <c r="G19" s="18"/>
      <c r="H19" s="18"/>
      <c r="I19" s="18"/>
      <c r="J19" s="21"/>
      <c r="K19" s="18"/>
      <c r="L19" s="18"/>
    </row>
    <row r="20" spans="1:12" x14ac:dyDescent="0.25">
      <c r="A20" s="18"/>
      <c r="B20" s="18"/>
      <c r="C20" s="18"/>
      <c r="D20" s="23"/>
      <c r="E20" s="23"/>
      <c r="F20" s="23"/>
      <c r="G20" s="18"/>
      <c r="H20" s="18"/>
      <c r="I20" s="18"/>
      <c r="J20" s="21"/>
      <c r="K20" s="18"/>
      <c r="L20" s="18"/>
    </row>
    <row r="21" spans="1:12" x14ac:dyDescent="0.25">
      <c r="A21" s="19">
        <v>42953</v>
      </c>
      <c r="B21" s="18">
        <f>SUM(B22,E22,H22,L22)</f>
        <v>612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</row>
    <row r="22" spans="1:12" x14ac:dyDescent="0.25">
      <c r="A22" s="20" t="s">
        <v>14</v>
      </c>
      <c r="B22" s="21">
        <f>SUM(B23:B26)</f>
        <v>170</v>
      </c>
      <c r="C22" s="21"/>
      <c r="D22" s="20" t="s">
        <v>15</v>
      </c>
      <c r="E22" s="21">
        <f>SUM(E23:E28)</f>
        <v>160</v>
      </c>
      <c r="F22" s="21"/>
      <c r="G22" s="20" t="s">
        <v>16</v>
      </c>
      <c r="H22" s="21">
        <f>SUM(H23:H26)</f>
        <v>71</v>
      </c>
      <c r="I22" s="21"/>
      <c r="J22" s="21"/>
      <c r="K22" s="20" t="s">
        <v>17</v>
      </c>
      <c r="L22" s="21">
        <f>SUM(L23:L28)</f>
        <v>211</v>
      </c>
    </row>
    <row r="23" spans="1:12" x14ac:dyDescent="0.25">
      <c r="A23" s="22" t="s">
        <v>37</v>
      </c>
      <c r="B23" s="22">
        <v>100</v>
      </c>
      <c r="C23" s="22">
        <f>B23*$D$1</f>
        <v>700</v>
      </c>
      <c r="D23" s="28" t="s">
        <v>49</v>
      </c>
      <c r="E23" s="28">
        <v>50</v>
      </c>
      <c r="F23" s="28">
        <f>E23*$D$1</f>
        <v>350</v>
      </c>
      <c r="G23" s="23" t="s">
        <v>39</v>
      </c>
      <c r="H23" s="23">
        <v>20</v>
      </c>
      <c r="I23" s="23">
        <f t="shared" ref="I23" si="6">H23*$D$1</f>
        <v>140</v>
      </c>
      <c r="J23" s="21"/>
      <c r="K23" s="18" t="s">
        <v>57</v>
      </c>
      <c r="L23" s="21">
        <f>'Общие продукты'!$B$1</f>
        <v>211</v>
      </c>
    </row>
    <row r="24" spans="1:12" x14ac:dyDescent="0.25">
      <c r="A24" s="22" t="s">
        <v>24</v>
      </c>
      <c r="B24" s="22">
        <v>40</v>
      </c>
      <c r="C24" s="22">
        <f t="shared" ref="C24:C25" si="7">B24*$D$1</f>
        <v>280</v>
      </c>
      <c r="D24" s="28" t="s">
        <v>41</v>
      </c>
      <c r="E24" s="28">
        <v>30</v>
      </c>
      <c r="F24" s="28">
        <f t="shared" ref="F24:F26" si="8">E24*$D$1</f>
        <v>210</v>
      </c>
      <c r="G24" s="23" t="s">
        <v>25</v>
      </c>
      <c r="H24" s="23">
        <v>20</v>
      </c>
      <c r="I24" s="23">
        <f>H24*$D$1</f>
        <v>140</v>
      </c>
      <c r="J24" s="21"/>
      <c r="K24" s="18"/>
      <c r="L24" s="18"/>
    </row>
    <row r="25" spans="1:12" x14ac:dyDescent="0.25">
      <c r="A25" s="22" t="s">
        <v>26</v>
      </c>
      <c r="B25" s="22">
        <v>30</v>
      </c>
      <c r="C25" s="22">
        <f t="shared" si="7"/>
        <v>210</v>
      </c>
      <c r="D25" s="28" t="s">
        <v>50</v>
      </c>
      <c r="E25" s="28">
        <v>30</v>
      </c>
      <c r="F25" s="28">
        <f t="shared" si="8"/>
        <v>210</v>
      </c>
      <c r="G25" s="23" t="s">
        <v>27</v>
      </c>
      <c r="H25" s="23">
        <v>30</v>
      </c>
      <c r="I25" s="23">
        <f>H25*$D$1</f>
        <v>210</v>
      </c>
      <c r="J25" s="21"/>
      <c r="K25" s="18"/>
      <c r="L25" s="18"/>
    </row>
    <row r="26" spans="1:12" x14ac:dyDescent="0.25">
      <c r="A26" s="22" t="s">
        <v>28</v>
      </c>
      <c r="B26" s="22"/>
      <c r="C26" s="22"/>
      <c r="D26" s="28" t="s">
        <v>51</v>
      </c>
      <c r="E26" s="29">
        <v>50</v>
      </c>
      <c r="F26" s="28">
        <f t="shared" si="8"/>
        <v>350</v>
      </c>
      <c r="G26" s="23" t="s">
        <v>29</v>
      </c>
      <c r="H26" s="24">
        <v>1</v>
      </c>
      <c r="I26" s="23">
        <v>1</v>
      </c>
      <c r="J26" s="21"/>
      <c r="K26" s="18"/>
      <c r="L26" s="18"/>
    </row>
    <row r="27" spans="1:12" x14ac:dyDescent="0.25">
      <c r="A27" s="22" t="s">
        <v>41</v>
      </c>
      <c r="B27" s="22"/>
      <c r="C27" s="22">
        <v>150</v>
      </c>
      <c r="D27" s="28"/>
      <c r="E27" s="28"/>
      <c r="F27" s="28"/>
      <c r="G27" s="23" t="s">
        <v>48</v>
      </c>
      <c r="H27" s="23"/>
      <c r="I27" s="23">
        <v>2</v>
      </c>
      <c r="J27" s="21"/>
      <c r="K27" s="18"/>
      <c r="L27" s="18"/>
    </row>
    <row r="28" spans="1:12" x14ac:dyDescent="0.25">
      <c r="A28" s="22"/>
      <c r="B28" s="22"/>
      <c r="C28" s="22"/>
      <c r="D28" s="28"/>
      <c r="E28" s="28"/>
      <c r="F28" s="28"/>
      <c r="G28" s="23" t="s">
        <v>31</v>
      </c>
      <c r="H28" s="23">
        <f>'Общие продукты'!$B$5</f>
        <v>30</v>
      </c>
      <c r="I28" s="23"/>
      <c r="J28" s="21"/>
      <c r="K28" s="18"/>
      <c r="L28" s="18"/>
    </row>
    <row r="29" spans="1:12" x14ac:dyDescent="0.25">
      <c r="A29" s="18"/>
      <c r="B29" s="18"/>
      <c r="C29" s="18"/>
      <c r="D29" s="18"/>
      <c r="E29" s="18"/>
      <c r="F29" s="18"/>
      <c r="G29" s="23"/>
      <c r="H29" s="23"/>
      <c r="I29" s="23"/>
      <c r="J29" s="21"/>
      <c r="K29" s="18"/>
      <c r="L29" s="18"/>
    </row>
    <row r="30" spans="1:12" x14ac:dyDescent="0.25">
      <c r="A30" s="18"/>
      <c r="B30" s="18"/>
      <c r="C30" s="18"/>
      <c r="D30" s="18"/>
      <c r="E30" s="18"/>
      <c r="F30" s="18"/>
      <c r="G30" s="18"/>
      <c r="H30" s="21"/>
      <c r="I30" s="18"/>
      <c r="J30" s="21"/>
      <c r="K30" s="18"/>
      <c r="L30" s="18"/>
    </row>
    <row r="31" spans="1:12" x14ac:dyDescent="0.25">
      <c r="A31" s="19">
        <v>42954</v>
      </c>
      <c r="B31" s="18">
        <f>SUM(B32,E32,H32,L32)</f>
        <v>671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2" x14ac:dyDescent="0.25">
      <c r="A32" s="20" t="s">
        <v>14</v>
      </c>
      <c r="B32" s="21">
        <f>SUM(B33:B36)</f>
        <v>150</v>
      </c>
      <c r="C32" s="21"/>
      <c r="D32" s="20" t="s">
        <v>15</v>
      </c>
      <c r="E32" s="21">
        <f>SUM(E33:E38)</f>
        <v>160</v>
      </c>
      <c r="F32" s="21"/>
      <c r="G32" s="20" t="s">
        <v>16</v>
      </c>
      <c r="H32" s="21">
        <f>SUM(H33:H36)</f>
        <v>150</v>
      </c>
      <c r="I32" s="21"/>
      <c r="J32" s="21"/>
      <c r="K32" s="20" t="s">
        <v>17</v>
      </c>
      <c r="L32" s="21">
        <f>SUM(L33:L38)</f>
        <v>211</v>
      </c>
    </row>
    <row r="33" spans="1:12" x14ac:dyDescent="0.25">
      <c r="A33" s="22" t="s">
        <v>46</v>
      </c>
      <c r="B33" s="22">
        <v>80</v>
      </c>
      <c r="C33" s="22">
        <f>B33*$D$1</f>
        <v>560</v>
      </c>
      <c r="D33" s="28" t="s">
        <v>49</v>
      </c>
      <c r="E33" s="28">
        <v>50</v>
      </c>
      <c r="F33" s="28">
        <f>E33*$D$1</f>
        <v>350</v>
      </c>
      <c r="G33" s="22" t="s">
        <v>52</v>
      </c>
      <c r="H33" s="22">
        <v>80</v>
      </c>
      <c r="I33" s="22">
        <f>H33*$D$1</f>
        <v>560</v>
      </c>
      <c r="J33" s="21"/>
      <c r="K33" s="18" t="s">
        <v>57</v>
      </c>
      <c r="L33" s="21">
        <f>'Общие продукты'!$B$1</f>
        <v>211</v>
      </c>
    </row>
    <row r="34" spans="1:12" x14ac:dyDescent="0.25">
      <c r="A34" s="22" t="s">
        <v>24</v>
      </c>
      <c r="B34" s="22">
        <v>40</v>
      </c>
      <c r="C34" s="22">
        <f t="shared" ref="C34:C35" si="9">B34*$D$1</f>
        <v>280</v>
      </c>
      <c r="D34" s="28" t="s">
        <v>41</v>
      </c>
      <c r="E34" s="28">
        <v>30</v>
      </c>
      <c r="F34" s="28">
        <f t="shared" ref="F34:F36" si="10">E34*$D$1</f>
        <v>210</v>
      </c>
      <c r="G34" s="22" t="s">
        <v>24</v>
      </c>
      <c r="H34" s="22">
        <v>40</v>
      </c>
      <c r="I34" s="22">
        <f t="shared" ref="I34:I35" si="11">H34*$D$1</f>
        <v>280</v>
      </c>
      <c r="J34" s="21"/>
      <c r="K34" s="18"/>
      <c r="L34" s="18"/>
    </row>
    <row r="35" spans="1:12" x14ac:dyDescent="0.25">
      <c r="A35" s="22" t="s">
        <v>26</v>
      </c>
      <c r="B35" s="22">
        <v>30</v>
      </c>
      <c r="C35" s="22">
        <f t="shared" si="9"/>
        <v>210</v>
      </c>
      <c r="D35" s="28" t="s">
        <v>50</v>
      </c>
      <c r="E35" s="28">
        <v>30</v>
      </c>
      <c r="F35" s="28">
        <f t="shared" si="10"/>
        <v>210</v>
      </c>
      <c r="G35" s="22" t="s">
        <v>26</v>
      </c>
      <c r="H35" s="22">
        <v>30</v>
      </c>
      <c r="I35" s="22">
        <f t="shared" si="11"/>
        <v>210</v>
      </c>
      <c r="J35" s="21"/>
      <c r="K35" s="18"/>
      <c r="L35" s="18"/>
    </row>
    <row r="36" spans="1:12" x14ac:dyDescent="0.25">
      <c r="A36" s="22"/>
      <c r="B36" s="22"/>
      <c r="C36" s="22"/>
      <c r="D36" s="28" t="s">
        <v>40</v>
      </c>
      <c r="E36" s="29">
        <v>50</v>
      </c>
      <c r="F36" s="28">
        <f t="shared" si="10"/>
        <v>350</v>
      </c>
      <c r="G36" s="22"/>
      <c r="H36" s="22"/>
      <c r="I36" s="22"/>
      <c r="J36" s="21"/>
      <c r="K36" s="18"/>
      <c r="L36" s="18"/>
    </row>
    <row r="37" spans="1:12" x14ac:dyDescent="0.25">
      <c r="A37" s="22"/>
      <c r="B37" s="22"/>
      <c r="C37" s="22"/>
      <c r="D37" s="28"/>
      <c r="E37" s="28"/>
      <c r="F37" s="28"/>
      <c r="G37" s="22"/>
      <c r="H37" s="22"/>
      <c r="I37" s="22"/>
      <c r="J37" s="21"/>
      <c r="K37" s="18"/>
      <c r="L37" s="18"/>
    </row>
    <row r="38" spans="1:12" x14ac:dyDescent="0.25">
      <c r="A38" s="18"/>
      <c r="B38" s="18"/>
      <c r="C38" s="18"/>
      <c r="D38" s="18"/>
      <c r="E38" s="18"/>
      <c r="F38" s="18"/>
      <c r="G38" s="21"/>
      <c r="H38" s="18"/>
      <c r="I38" s="18"/>
      <c r="J38" s="21"/>
      <c r="K38" s="18"/>
      <c r="L38" s="18"/>
    </row>
    <row r="39" spans="1:12" x14ac:dyDescent="0.25">
      <c r="A39" s="19">
        <v>42955</v>
      </c>
      <c r="B39" s="18">
        <f>SUM(B40,E40,H40,L40)</f>
        <v>592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1:12" x14ac:dyDescent="0.25">
      <c r="A40" s="20" t="s">
        <v>14</v>
      </c>
      <c r="B40" s="21">
        <f>SUM(B41:B44)</f>
        <v>150</v>
      </c>
      <c r="C40" s="21"/>
      <c r="D40" s="20" t="s">
        <v>15</v>
      </c>
      <c r="E40" s="21">
        <f>SUM(E41:E46)</f>
        <v>160</v>
      </c>
      <c r="F40" s="21"/>
      <c r="G40" s="20" t="s">
        <v>16</v>
      </c>
      <c r="H40" s="21">
        <f>SUM(H41:H44)</f>
        <v>71</v>
      </c>
      <c r="I40" s="21"/>
      <c r="J40" s="21"/>
      <c r="K40" s="20" t="s">
        <v>17</v>
      </c>
      <c r="L40" s="21">
        <f>SUM(L41:L46)</f>
        <v>211</v>
      </c>
    </row>
    <row r="41" spans="1:12" x14ac:dyDescent="0.25">
      <c r="A41" s="22" t="s">
        <v>53</v>
      </c>
      <c r="B41" s="22">
        <v>80</v>
      </c>
      <c r="C41" s="22">
        <f>B41*$D$1</f>
        <v>560</v>
      </c>
      <c r="D41" s="28" t="s">
        <v>49</v>
      </c>
      <c r="E41" s="28">
        <v>50</v>
      </c>
      <c r="F41" s="28">
        <f>E41*$D$1</f>
        <v>350</v>
      </c>
      <c r="G41" s="23" t="s">
        <v>35</v>
      </c>
      <c r="H41" s="23">
        <v>20</v>
      </c>
      <c r="I41" s="23">
        <f t="shared" ref="I41" si="12">H41*$D$1</f>
        <v>140</v>
      </c>
      <c r="J41" s="21"/>
      <c r="K41" s="18" t="s">
        <v>57</v>
      </c>
      <c r="L41" s="21">
        <f>'Общие продукты'!$B$1</f>
        <v>211</v>
      </c>
    </row>
    <row r="42" spans="1:12" x14ac:dyDescent="0.25">
      <c r="A42" s="22" t="s">
        <v>24</v>
      </c>
      <c r="B42" s="22">
        <v>40</v>
      </c>
      <c r="C42" s="22">
        <f t="shared" ref="C42:C43" si="13">B42*$D$1</f>
        <v>280</v>
      </c>
      <c r="D42" s="28" t="s">
        <v>41</v>
      </c>
      <c r="E42" s="28">
        <v>30</v>
      </c>
      <c r="F42" s="28">
        <f t="shared" ref="F42:F44" si="14">E42*$D$1</f>
        <v>210</v>
      </c>
      <c r="G42" s="23" t="s">
        <v>25</v>
      </c>
      <c r="H42" s="23">
        <v>20</v>
      </c>
      <c r="I42" s="23">
        <f>H42*$D$1</f>
        <v>140</v>
      </c>
      <c r="J42" s="21"/>
      <c r="K42" s="18"/>
      <c r="L42" s="18"/>
    </row>
    <row r="43" spans="1:12" x14ac:dyDescent="0.25">
      <c r="A43" s="22" t="s">
        <v>26</v>
      </c>
      <c r="B43" s="22">
        <v>30</v>
      </c>
      <c r="C43" s="22">
        <f t="shared" si="13"/>
        <v>210</v>
      </c>
      <c r="D43" s="28" t="s">
        <v>50</v>
      </c>
      <c r="E43" s="28">
        <v>30</v>
      </c>
      <c r="F43" s="28">
        <f t="shared" si="14"/>
        <v>210</v>
      </c>
      <c r="G43" s="23" t="s">
        <v>27</v>
      </c>
      <c r="H43" s="23">
        <v>30</v>
      </c>
      <c r="I43" s="23">
        <f>H43*$D$1</f>
        <v>210</v>
      </c>
      <c r="J43" s="21"/>
      <c r="K43" s="18"/>
      <c r="L43" s="18"/>
    </row>
    <row r="44" spans="1:12" x14ac:dyDescent="0.25">
      <c r="A44" s="22"/>
      <c r="B44" s="22"/>
      <c r="C44" s="22"/>
      <c r="D44" s="28" t="s">
        <v>47</v>
      </c>
      <c r="E44" s="29">
        <v>50</v>
      </c>
      <c r="F44" s="28">
        <f t="shared" si="14"/>
        <v>350</v>
      </c>
      <c r="G44" s="23" t="s">
        <v>29</v>
      </c>
      <c r="H44" s="24">
        <v>1</v>
      </c>
      <c r="I44" s="23">
        <v>1</v>
      </c>
      <c r="J44" s="21"/>
      <c r="K44" s="18"/>
      <c r="L44" s="18"/>
    </row>
    <row r="45" spans="1:12" x14ac:dyDescent="0.25">
      <c r="A45" s="22"/>
      <c r="B45" s="22"/>
      <c r="C45" s="22"/>
      <c r="D45" s="28"/>
      <c r="E45" s="28"/>
      <c r="F45" s="28"/>
      <c r="G45" s="23" t="s">
        <v>48</v>
      </c>
      <c r="H45" s="23"/>
      <c r="I45" s="23">
        <v>2</v>
      </c>
      <c r="J45" s="21"/>
      <c r="K45" s="18"/>
      <c r="L45" s="18"/>
    </row>
    <row r="46" spans="1:12" x14ac:dyDescent="0.25">
      <c r="A46" s="18"/>
      <c r="B46" s="18"/>
      <c r="C46" s="18"/>
      <c r="D46" s="18"/>
      <c r="E46" s="18"/>
      <c r="F46" s="18"/>
      <c r="G46" s="23" t="s">
        <v>31</v>
      </c>
      <c r="H46" s="23">
        <f>'Общие продукты'!$B$5</f>
        <v>30</v>
      </c>
      <c r="I46" s="23"/>
      <c r="J46" s="21"/>
      <c r="K46" s="18"/>
      <c r="L46" s="18"/>
    </row>
    <row r="47" spans="1:12" x14ac:dyDescent="0.25">
      <c r="A47" s="18"/>
      <c r="B47" s="18"/>
      <c r="C47" s="18"/>
      <c r="D47" s="18"/>
      <c r="E47" s="18"/>
      <c r="F47" s="18"/>
      <c r="G47" s="23"/>
      <c r="H47" s="23"/>
      <c r="I47" s="23"/>
      <c r="J47" s="21"/>
      <c r="K47" s="18"/>
      <c r="L47" s="18"/>
    </row>
    <row r="48" spans="1:12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21"/>
      <c r="K48" s="18"/>
      <c r="L48" s="18"/>
    </row>
    <row r="49" spans="1:12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21"/>
      <c r="K49" s="18"/>
      <c r="L49" s="18"/>
    </row>
    <row r="50" spans="1:12" x14ac:dyDescent="0.25">
      <c r="A50" s="19">
        <v>42956</v>
      </c>
      <c r="B50" s="18">
        <f>SUM(B51,E51,H51,L51)</f>
        <v>691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2" x14ac:dyDescent="0.25">
      <c r="A51" s="20" t="s">
        <v>14</v>
      </c>
      <c r="B51" s="21">
        <f>SUM(B52:B55)</f>
        <v>150</v>
      </c>
      <c r="C51" s="21"/>
      <c r="D51" s="20" t="s">
        <v>15</v>
      </c>
      <c r="E51" s="21">
        <f>SUM(E52:E57)</f>
        <v>160</v>
      </c>
      <c r="F51" s="21"/>
      <c r="G51" s="20" t="s">
        <v>16</v>
      </c>
      <c r="H51" s="21">
        <f>SUM(H52:H55)</f>
        <v>170</v>
      </c>
      <c r="I51" s="21"/>
      <c r="J51" s="21"/>
      <c r="K51" s="20" t="s">
        <v>17</v>
      </c>
      <c r="L51" s="21">
        <f>SUM(L52:L57)</f>
        <v>211</v>
      </c>
    </row>
    <row r="52" spans="1:12" x14ac:dyDescent="0.25">
      <c r="A52" s="22" t="s">
        <v>54</v>
      </c>
      <c r="B52" s="22">
        <v>80</v>
      </c>
      <c r="C52" s="22">
        <f>B52*$D$1</f>
        <v>560</v>
      </c>
      <c r="D52" s="28" t="s">
        <v>49</v>
      </c>
      <c r="E52" s="28">
        <v>50</v>
      </c>
      <c r="F52" s="28">
        <f>E52*$D$1</f>
        <v>350</v>
      </c>
      <c r="G52" s="22" t="s">
        <v>37</v>
      </c>
      <c r="H52" s="22">
        <v>100</v>
      </c>
      <c r="I52" s="22">
        <f>H52*$D$1</f>
        <v>700</v>
      </c>
      <c r="J52" s="21"/>
      <c r="K52" s="18" t="s">
        <v>57</v>
      </c>
      <c r="L52" s="21">
        <f>'Общие продукты'!$B$1</f>
        <v>211</v>
      </c>
    </row>
    <row r="53" spans="1:12" x14ac:dyDescent="0.25">
      <c r="A53" s="22" t="s">
        <v>24</v>
      </c>
      <c r="B53" s="22">
        <v>40</v>
      </c>
      <c r="C53" s="22">
        <f t="shared" ref="C53:C54" si="15">B53*$D$1</f>
        <v>280</v>
      </c>
      <c r="D53" s="28" t="s">
        <v>41</v>
      </c>
      <c r="E53" s="28">
        <v>30</v>
      </c>
      <c r="F53" s="28">
        <f t="shared" ref="F53:F55" si="16">E53*$D$1</f>
        <v>210</v>
      </c>
      <c r="G53" s="22" t="s">
        <v>24</v>
      </c>
      <c r="H53" s="22">
        <v>40</v>
      </c>
      <c r="I53" s="22">
        <f t="shared" ref="I53:I54" si="17">H53*$D$1</f>
        <v>280</v>
      </c>
      <c r="J53" s="21"/>
      <c r="K53" s="18"/>
      <c r="L53" s="18"/>
    </row>
    <row r="54" spans="1:12" x14ac:dyDescent="0.25">
      <c r="A54" s="22" t="s">
        <v>26</v>
      </c>
      <c r="B54" s="22">
        <v>30</v>
      </c>
      <c r="C54" s="22">
        <f t="shared" si="15"/>
        <v>210</v>
      </c>
      <c r="D54" s="28" t="s">
        <v>50</v>
      </c>
      <c r="E54" s="28">
        <v>30</v>
      </c>
      <c r="F54" s="28">
        <f t="shared" si="16"/>
        <v>210</v>
      </c>
      <c r="G54" s="22" t="s">
        <v>26</v>
      </c>
      <c r="H54" s="22">
        <v>30</v>
      </c>
      <c r="I54" s="22">
        <f t="shared" si="17"/>
        <v>210</v>
      </c>
      <c r="J54" s="21"/>
      <c r="K54" s="18"/>
      <c r="L54" s="18"/>
    </row>
    <row r="55" spans="1:12" x14ac:dyDescent="0.25">
      <c r="A55" s="22"/>
      <c r="B55" s="22"/>
      <c r="C55" s="22"/>
      <c r="D55" s="28" t="s">
        <v>27</v>
      </c>
      <c r="E55" s="29">
        <v>50</v>
      </c>
      <c r="F55" s="28">
        <f t="shared" si="16"/>
        <v>350</v>
      </c>
      <c r="G55" s="22"/>
      <c r="H55" s="22"/>
      <c r="I55" s="22"/>
      <c r="J55" s="21"/>
      <c r="K55" s="18"/>
      <c r="L55" s="18"/>
    </row>
    <row r="56" spans="1:12" x14ac:dyDescent="0.25">
      <c r="A56" s="22"/>
      <c r="B56" s="22"/>
      <c r="C56" s="22"/>
      <c r="D56" s="28"/>
      <c r="E56" s="28"/>
      <c r="F56" s="28"/>
      <c r="G56" s="22"/>
      <c r="H56" s="22"/>
      <c r="I56" s="22"/>
      <c r="J56" s="21"/>
      <c r="K56" s="18"/>
      <c r="L56" s="18"/>
    </row>
    <row r="57" spans="1:12" x14ac:dyDescent="0.25">
      <c r="A57" s="18"/>
      <c r="B57" s="18"/>
      <c r="C57" s="18"/>
      <c r="D57" s="18"/>
      <c r="E57" s="18"/>
      <c r="F57" s="18"/>
      <c r="G57" s="18"/>
      <c r="H57" s="18"/>
      <c r="I57" s="18"/>
      <c r="J57" s="21"/>
      <c r="K57" s="18"/>
      <c r="L57" s="18"/>
    </row>
    <row r="58" spans="1:12" x14ac:dyDescent="0.25">
      <c r="A58" s="19">
        <v>42957</v>
      </c>
      <c r="B58" s="18">
        <f>SUM(B59,E59,H59,L59)</f>
        <v>582</v>
      </c>
      <c r="C58" s="18"/>
      <c r="D58" s="18"/>
      <c r="E58" s="18"/>
      <c r="F58" s="18"/>
      <c r="G58" s="18"/>
      <c r="H58" s="18"/>
      <c r="I58" s="18"/>
      <c r="J58" s="18"/>
      <c r="K58" s="18"/>
      <c r="L58" s="18"/>
    </row>
    <row r="59" spans="1:12" x14ac:dyDescent="0.25">
      <c r="A59" s="20" t="s">
        <v>14</v>
      </c>
      <c r="B59" s="21">
        <f>SUM(B60:B63)</f>
        <v>150</v>
      </c>
      <c r="C59" s="21"/>
      <c r="D59" s="20" t="s">
        <v>15</v>
      </c>
      <c r="E59" s="21">
        <f>SUM(E60:E65)</f>
        <v>71</v>
      </c>
      <c r="F59" s="21"/>
      <c r="G59" s="20" t="s">
        <v>16</v>
      </c>
      <c r="H59" s="21">
        <f>SUM(H60:H63)</f>
        <v>150</v>
      </c>
      <c r="I59" s="21"/>
      <c r="J59" s="21"/>
      <c r="K59" s="20" t="s">
        <v>17</v>
      </c>
      <c r="L59" s="21">
        <f>SUM(L60:L65)</f>
        <v>211</v>
      </c>
    </row>
    <row r="60" spans="1:12" x14ac:dyDescent="0.25">
      <c r="A60" s="22" t="s">
        <v>39</v>
      </c>
      <c r="B60" s="22">
        <v>80</v>
      </c>
      <c r="C60" s="22">
        <f>B60*$D$1</f>
        <v>560</v>
      </c>
      <c r="D60" s="23" t="s">
        <v>20</v>
      </c>
      <c r="E60" s="23">
        <v>20</v>
      </c>
      <c r="F60" s="23">
        <f t="shared" ref="F60" si="18">E60*$D$1</f>
        <v>140</v>
      </c>
      <c r="G60" s="22" t="s">
        <v>33</v>
      </c>
      <c r="H60" s="22">
        <v>80</v>
      </c>
      <c r="I60" s="22">
        <f t="shared" ref="I60:I61" si="19">H60*$D$1</f>
        <v>560</v>
      </c>
      <c r="J60" s="21"/>
      <c r="K60" s="18" t="s">
        <v>57</v>
      </c>
      <c r="L60" s="21">
        <f>'Общие продукты'!$B$1</f>
        <v>211</v>
      </c>
    </row>
    <row r="61" spans="1:12" x14ac:dyDescent="0.25">
      <c r="A61" s="22" t="s">
        <v>24</v>
      </c>
      <c r="B61" s="22">
        <v>40</v>
      </c>
      <c r="C61" s="22">
        <f t="shared" ref="C61:C62" si="20">B61*$D$1</f>
        <v>280</v>
      </c>
      <c r="D61" s="23" t="s">
        <v>25</v>
      </c>
      <c r="E61" s="23">
        <v>20</v>
      </c>
      <c r="F61" s="23">
        <f>E61*$D$1</f>
        <v>140</v>
      </c>
      <c r="G61" s="22" t="s">
        <v>24</v>
      </c>
      <c r="H61" s="22">
        <v>40</v>
      </c>
      <c r="I61" s="22">
        <f t="shared" si="19"/>
        <v>280</v>
      </c>
      <c r="J61" s="21"/>
      <c r="K61" s="18"/>
      <c r="L61" s="18"/>
    </row>
    <row r="62" spans="1:12" x14ac:dyDescent="0.25">
      <c r="A62" s="22" t="s">
        <v>26</v>
      </c>
      <c r="B62" s="22">
        <v>30</v>
      </c>
      <c r="C62" s="22">
        <f t="shared" si="20"/>
        <v>210</v>
      </c>
      <c r="D62" s="23" t="s">
        <v>51</v>
      </c>
      <c r="E62" s="23">
        <v>30</v>
      </c>
      <c r="F62" s="23">
        <f>E62*$D$1</f>
        <v>210</v>
      </c>
      <c r="G62" s="22" t="s">
        <v>26</v>
      </c>
      <c r="H62" s="22">
        <v>30</v>
      </c>
      <c r="I62" s="22">
        <f>H62*$D$1</f>
        <v>210</v>
      </c>
      <c r="J62" s="21"/>
      <c r="K62" s="18"/>
      <c r="L62" s="18"/>
    </row>
    <row r="63" spans="1:12" x14ac:dyDescent="0.25">
      <c r="A63" s="22"/>
      <c r="B63" s="22"/>
      <c r="C63" s="22"/>
      <c r="D63" s="23" t="s">
        <v>29</v>
      </c>
      <c r="E63" s="24">
        <v>1</v>
      </c>
      <c r="F63" s="23">
        <v>1</v>
      </c>
      <c r="G63" s="22" t="s">
        <v>28</v>
      </c>
      <c r="H63" s="22"/>
      <c r="I63" s="22">
        <f>H63*$D$1</f>
        <v>0</v>
      </c>
      <c r="J63" s="21"/>
      <c r="K63" s="18"/>
      <c r="L63" s="18"/>
    </row>
    <row r="64" spans="1:12" x14ac:dyDescent="0.25">
      <c r="A64" s="22"/>
      <c r="B64" s="22"/>
      <c r="C64" s="22"/>
      <c r="D64" s="23" t="s">
        <v>48</v>
      </c>
      <c r="E64" s="23"/>
      <c r="F64" s="23">
        <v>2</v>
      </c>
      <c r="G64" s="22"/>
      <c r="H64" s="22"/>
      <c r="I64" s="22"/>
      <c r="J64" s="21"/>
      <c r="K64" s="18"/>
      <c r="L64" s="18"/>
    </row>
    <row r="65" spans="1:12" x14ac:dyDescent="0.25">
      <c r="A65" s="22"/>
      <c r="B65" s="22"/>
      <c r="C65" s="22"/>
      <c r="D65" s="23"/>
      <c r="E65" s="23"/>
      <c r="F65" s="23"/>
      <c r="G65" s="22"/>
      <c r="H65" s="22"/>
      <c r="I65" s="22"/>
      <c r="J65" s="21"/>
      <c r="K65" s="18"/>
      <c r="L65" s="18"/>
    </row>
    <row r="66" spans="1:12" x14ac:dyDescent="0.25">
      <c r="A66" s="18"/>
      <c r="B66" s="18"/>
      <c r="C66" s="18"/>
      <c r="D66" s="23" t="s">
        <v>31</v>
      </c>
      <c r="E66" s="23">
        <f>'Общие продукты'!$B$5</f>
        <v>30</v>
      </c>
      <c r="F66" s="23"/>
      <c r="G66" s="18"/>
      <c r="H66" s="18"/>
      <c r="I66" s="18"/>
      <c r="J66" s="21"/>
      <c r="K66" s="18"/>
      <c r="L66" s="18"/>
    </row>
    <row r="67" spans="1:12" x14ac:dyDescent="0.25">
      <c r="A67" s="18"/>
      <c r="B67" s="18"/>
      <c r="C67" s="18"/>
      <c r="D67" s="18"/>
      <c r="E67" s="18"/>
      <c r="F67" s="18"/>
      <c r="G67" s="18"/>
      <c r="H67" s="18"/>
      <c r="I67" s="18"/>
      <c r="J67" s="21"/>
      <c r="K67" s="18"/>
      <c r="L67" s="18"/>
    </row>
    <row r="68" spans="1:12" x14ac:dyDescent="0.25">
      <c r="A68" s="18"/>
      <c r="B68" s="18"/>
      <c r="C68" s="18"/>
      <c r="D68" s="18"/>
      <c r="E68" s="18"/>
      <c r="F68" s="18"/>
      <c r="G68" s="18"/>
      <c r="H68" s="18"/>
      <c r="I68" s="18"/>
      <c r="J68" s="21"/>
      <c r="K68" s="18"/>
      <c r="L68" s="18"/>
    </row>
    <row r="69" spans="1:12" x14ac:dyDescent="0.25">
      <c r="A69" s="19">
        <v>42958</v>
      </c>
      <c r="B69" s="18">
        <f>SUM(B70,E70,H70,L70)</f>
        <v>582</v>
      </c>
      <c r="C69" s="18"/>
      <c r="D69" s="18"/>
      <c r="E69" s="18"/>
      <c r="F69" s="18"/>
      <c r="G69" s="18"/>
      <c r="H69" s="18"/>
      <c r="I69" s="18"/>
      <c r="J69" s="18"/>
      <c r="K69" s="18"/>
      <c r="L69" s="18"/>
    </row>
    <row r="70" spans="1:12" x14ac:dyDescent="0.25">
      <c r="A70" s="20" t="s">
        <v>14</v>
      </c>
      <c r="B70" s="21">
        <f>SUM(B71:B74)</f>
        <v>150</v>
      </c>
      <c r="C70" s="21"/>
      <c r="D70" s="20" t="s">
        <v>15</v>
      </c>
      <c r="E70" s="21">
        <f>SUM(E71:E76)</f>
        <v>71</v>
      </c>
      <c r="F70" s="21"/>
      <c r="G70" s="20" t="s">
        <v>16</v>
      </c>
      <c r="H70" s="21">
        <f>SUM(H71:H74)</f>
        <v>150</v>
      </c>
      <c r="I70" s="21"/>
      <c r="J70" s="21"/>
      <c r="K70" s="20" t="s">
        <v>17</v>
      </c>
      <c r="L70" s="21">
        <f>SUM(L71:L76)</f>
        <v>211</v>
      </c>
    </row>
    <row r="71" spans="1:12" x14ac:dyDescent="0.25">
      <c r="A71" s="22" t="s">
        <v>39</v>
      </c>
      <c r="B71" s="22">
        <v>80</v>
      </c>
      <c r="C71" s="22">
        <f>B71*$D$1</f>
        <v>560</v>
      </c>
      <c r="D71" s="23" t="s">
        <v>20</v>
      </c>
      <c r="E71" s="23">
        <v>20</v>
      </c>
      <c r="F71" s="23">
        <f t="shared" ref="F71" si="21">E71*$D$1</f>
        <v>140</v>
      </c>
      <c r="G71" s="22" t="s">
        <v>33</v>
      </c>
      <c r="H71" s="22">
        <v>80</v>
      </c>
      <c r="I71" s="22">
        <f t="shared" ref="I71:I72" si="22">H71*$D$1</f>
        <v>560</v>
      </c>
      <c r="J71" s="21"/>
      <c r="K71" s="18" t="s">
        <v>57</v>
      </c>
      <c r="L71" s="21">
        <f>'Общие продукты'!$B$1</f>
        <v>211</v>
      </c>
    </row>
    <row r="72" spans="1:12" x14ac:dyDescent="0.25">
      <c r="A72" s="22" t="s">
        <v>24</v>
      </c>
      <c r="B72" s="22">
        <v>40</v>
      </c>
      <c r="C72" s="22">
        <f t="shared" ref="C72:C73" si="23">B72*$D$1</f>
        <v>280</v>
      </c>
      <c r="D72" s="23" t="s">
        <v>25</v>
      </c>
      <c r="E72" s="23">
        <v>20</v>
      </c>
      <c r="F72" s="23">
        <f>E72*$D$1</f>
        <v>140</v>
      </c>
      <c r="G72" s="22" t="s">
        <v>24</v>
      </c>
      <c r="H72" s="22">
        <v>40</v>
      </c>
      <c r="I72" s="22">
        <f t="shared" si="22"/>
        <v>280</v>
      </c>
      <c r="J72" s="21"/>
      <c r="K72" s="18"/>
      <c r="L72" s="18"/>
    </row>
    <row r="73" spans="1:12" x14ac:dyDescent="0.25">
      <c r="A73" s="22" t="s">
        <v>26</v>
      </c>
      <c r="B73" s="22">
        <v>30</v>
      </c>
      <c r="C73" s="22">
        <f t="shared" si="23"/>
        <v>210</v>
      </c>
      <c r="D73" s="23" t="s">
        <v>40</v>
      </c>
      <c r="E73" s="23">
        <v>30</v>
      </c>
      <c r="F73" s="23">
        <f>E73*$D$1</f>
        <v>210</v>
      </c>
      <c r="G73" s="22" t="s">
        <v>26</v>
      </c>
      <c r="H73" s="22">
        <v>30</v>
      </c>
      <c r="I73" s="22">
        <f>H73*$D$1</f>
        <v>210</v>
      </c>
      <c r="J73" s="21"/>
      <c r="K73" s="18"/>
      <c r="L73" s="18"/>
    </row>
    <row r="74" spans="1:12" x14ac:dyDescent="0.25">
      <c r="A74" s="22"/>
      <c r="B74" s="22"/>
      <c r="C74" s="22"/>
      <c r="D74" s="23" t="s">
        <v>29</v>
      </c>
      <c r="E74" s="24">
        <v>1</v>
      </c>
      <c r="F74" s="23">
        <v>1</v>
      </c>
      <c r="G74" s="22" t="s">
        <v>28</v>
      </c>
      <c r="H74" s="22"/>
      <c r="I74" s="22">
        <f>H74*$D$1</f>
        <v>0</v>
      </c>
      <c r="J74" s="21"/>
      <c r="K74" s="18"/>
      <c r="L74" s="18"/>
    </row>
    <row r="75" spans="1:12" x14ac:dyDescent="0.25">
      <c r="A75" s="22"/>
      <c r="B75" s="22"/>
      <c r="C75" s="22"/>
      <c r="D75" s="23" t="s">
        <v>48</v>
      </c>
      <c r="E75" s="23"/>
      <c r="F75" s="23">
        <v>2</v>
      </c>
      <c r="G75" s="22"/>
      <c r="H75" s="22"/>
      <c r="I75" s="22"/>
      <c r="J75" s="21"/>
      <c r="K75" s="18"/>
      <c r="L75" s="18"/>
    </row>
    <row r="76" spans="1:12" x14ac:dyDescent="0.25">
      <c r="A76" s="22"/>
      <c r="B76" s="22"/>
      <c r="C76" s="22"/>
      <c r="D76" s="23"/>
      <c r="E76" s="23"/>
      <c r="F76" s="23"/>
      <c r="G76" s="22"/>
      <c r="H76" s="22"/>
      <c r="I76" s="22"/>
      <c r="J76" s="21"/>
      <c r="K76" s="18"/>
      <c r="L76" s="18"/>
    </row>
    <row r="77" spans="1:12" x14ac:dyDescent="0.25">
      <c r="A77" s="18"/>
      <c r="B77" s="18"/>
      <c r="C77" s="18"/>
      <c r="D77" s="23" t="s">
        <v>55</v>
      </c>
      <c r="E77" s="23">
        <f>'Общие продукты'!$B$5</f>
        <v>30</v>
      </c>
      <c r="F77" s="23"/>
      <c r="G77" s="18"/>
      <c r="H77" s="18"/>
      <c r="I77" s="18"/>
      <c r="J77" s="21"/>
      <c r="K77" s="18"/>
      <c r="L77" s="18"/>
    </row>
    <row r="78" spans="1:12" x14ac:dyDescent="0.25">
      <c r="A78" s="18"/>
      <c r="B78" s="18"/>
      <c r="C78" s="18"/>
      <c r="D78" s="18"/>
      <c r="E78" s="18"/>
      <c r="F78" s="18"/>
      <c r="G78" s="18"/>
      <c r="H78" s="18"/>
      <c r="I78" s="18"/>
      <c r="J78" s="21"/>
      <c r="K78" s="18"/>
      <c r="L78" s="18"/>
    </row>
    <row r="79" spans="1:12" x14ac:dyDescent="0.25">
      <c r="A79" s="19">
        <v>42959</v>
      </c>
      <c r="B79" s="18">
        <f>SUM(B80,E80,H80,L80)</f>
        <v>582</v>
      </c>
      <c r="C79" s="18"/>
      <c r="D79" s="18"/>
      <c r="E79" s="18"/>
      <c r="F79" s="18"/>
      <c r="G79" s="18"/>
      <c r="H79" s="18"/>
      <c r="I79" s="18"/>
      <c r="J79" s="18"/>
      <c r="K79" s="18"/>
      <c r="L79" s="18"/>
    </row>
    <row r="80" spans="1:12" x14ac:dyDescent="0.25">
      <c r="A80" s="20" t="s">
        <v>14</v>
      </c>
      <c r="B80" s="21">
        <f>SUM(B81:B84)</f>
        <v>150</v>
      </c>
      <c r="C80" s="21"/>
      <c r="D80" s="20" t="s">
        <v>15</v>
      </c>
      <c r="E80" s="21">
        <f>SUM(E81:E86)</f>
        <v>71</v>
      </c>
      <c r="F80" s="21"/>
      <c r="G80" s="20" t="s">
        <v>16</v>
      </c>
      <c r="H80" s="21">
        <f>SUM(H81:H84)</f>
        <v>150</v>
      </c>
      <c r="I80" s="21"/>
      <c r="J80" s="21"/>
      <c r="K80" s="20" t="s">
        <v>17</v>
      </c>
      <c r="L80" s="21">
        <f>SUM(L81:L86)</f>
        <v>211</v>
      </c>
    </row>
    <row r="81" spans="1:12" x14ac:dyDescent="0.25">
      <c r="A81" s="22" t="s">
        <v>34</v>
      </c>
      <c r="B81" s="22">
        <v>80</v>
      </c>
      <c r="C81" s="22">
        <f>B81*$D$1</f>
        <v>560</v>
      </c>
      <c r="D81" s="23" t="s">
        <v>35</v>
      </c>
      <c r="E81" s="23">
        <v>20</v>
      </c>
      <c r="F81" s="23">
        <f t="shared" ref="F81" si="24">E81*$D$1</f>
        <v>140</v>
      </c>
      <c r="G81" s="22" t="s">
        <v>38</v>
      </c>
      <c r="H81" s="22">
        <v>80</v>
      </c>
      <c r="I81" s="22">
        <f t="shared" ref="I81:I82" si="25">H81*$D$1</f>
        <v>560</v>
      </c>
      <c r="J81" s="21"/>
      <c r="K81" s="18" t="s">
        <v>57</v>
      </c>
      <c r="L81" s="21">
        <f>'Общие продукты'!$B$1</f>
        <v>211</v>
      </c>
    </row>
    <row r="82" spans="1:12" x14ac:dyDescent="0.25">
      <c r="A82" s="22" t="s">
        <v>24</v>
      </c>
      <c r="B82" s="22">
        <v>40</v>
      </c>
      <c r="C82" s="22">
        <f t="shared" ref="C82:C83" si="26">B82*$D$1</f>
        <v>280</v>
      </c>
      <c r="D82" s="23" t="s">
        <v>25</v>
      </c>
      <c r="E82" s="23">
        <v>20</v>
      </c>
      <c r="F82" s="23">
        <f>E82*$D$1</f>
        <v>140</v>
      </c>
      <c r="G82" s="22" t="s">
        <v>24</v>
      </c>
      <c r="H82" s="22">
        <v>40</v>
      </c>
      <c r="I82" s="22">
        <f t="shared" si="25"/>
        <v>280</v>
      </c>
      <c r="J82" s="21"/>
      <c r="K82" s="18"/>
      <c r="L82" s="18"/>
    </row>
    <row r="83" spans="1:12" x14ac:dyDescent="0.25">
      <c r="A83" s="22" t="s">
        <v>26</v>
      </c>
      <c r="B83" s="22">
        <v>30</v>
      </c>
      <c r="C83" s="22">
        <f t="shared" si="26"/>
        <v>210</v>
      </c>
      <c r="D83" s="23" t="s">
        <v>47</v>
      </c>
      <c r="E83" s="23">
        <v>30</v>
      </c>
      <c r="F83" s="23">
        <f>E83*$D$1</f>
        <v>210</v>
      </c>
      <c r="G83" s="22" t="s">
        <v>26</v>
      </c>
      <c r="H83" s="22">
        <v>30</v>
      </c>
      <c r="I83" s="22">
        <f>H83*$D$1</f>
        <v>210</v>
      </c>
      <c r="J83" s="21"/>
      <c r="K83" s="18"/>
      <c r="L83" s="18"/>
    </row>
    <row r="84" spans="1:12" x14ac:dyDescent="0.25">
      <c r="A84" s="22"/>
      <c r="B84" s="22"/>
      <c r="C84" s="22"/>
      <c r="D84" s="23" t="s">
        <v>29</v>
      </c>
      <c r="E84" s="24">
        <v>1</v>
      </c>
      <c r="F84" s="23">
        <v>1</v>
      </c>
      <c r="G84" s="22" t="s">
        <v>28</v>
      </c>
      <c r="H84" s="22"/>
      <c r="I84" s="22">
        <f>H84*$D$1</f>
        <v>0</v>
      </c>
      <c r="J84" s="21"/>
      <c r="K84" s="18"/>
      <c r="L84" s="18"/>
    </row>
    <row r="85" spans="1:12" x14ac:dyDescent="0.25">
      <c r="A85" s="22"/>
      <c r="B85" s="22"/>
      <c r="C85" s="22"/>
      <c r="D85" s="23" t="s">
        <v>48</v>
      </c>
      <c r="E85" s="23"/>
      <c r="F85" s="23">
        <v>2</v>
      </c>
      <c r="G85" s="22"/>
      <c r="H85" s="22"/>
      <c r="I85" s="22"/>
      <c r="J85" s="21"/>
      <c r="K85" s="18"/>
      <c r="L85" s="18"/>
    </row>
    <row r="86" spans="1:12" x14ac:dyDescent="0.25">
      <c r="A86" s="22"/>
      <c r="B86" s="22"/>
      <c r="C86" s="22"/>
      <c r="D86" s="23"/>
      <c r="E86" s="23"/>
      <c r="F86" s="23"/>
      <c r="G86" s="22"/>
      <c r="H86" s="22"/>
      <c r="I86" s="22"/>
      <c r="J86" s="21"/>
      <c r="K86" s="18"/>
      <c r="L86" s="18"/>
    </row>
    <row r="87" spans="1:12" x14ac:dyDescent="0.25">
      <c r="A87" s="18"/>
      <c r="B87" s="18"/>
      <c r="C87" s="18"/>
      <c r="D87" s="23" t="s">
        <v>31</v>
      </c>
      <c r="E87" s="23">
        <f>'Общие продукты'!$B$5</f>
        <v>30</v>
      </c>
      <c r="F87" s="23"/>
      <c r="G87" s="18"/>
      <c r="H87" s="18"/>
      <c r="I87" s="18"/>
      <c r="J87" s="21"/>
      <c r="K87" s="18"/>
      <c r="L87" s="18"/>
    </row>
    <row r="88" spans="1:12" x14ac:dyDescent="0.25">
      <c r="A88" s="18"/>
      <c r="B88" s="18"/>
      <c r="C88" s="18"/>
      <c r="D88" s="18"/>
      <c r="E88" s="18"/>
      <c r="F88" s="18"/>
      <c r="G88" s="18"/>
      <c r="H88" s="18"/>
      <c r="I88" s="18"/>
      <c r="J88" s="21"/>
      <c r="K88" s="18"/>
      <c r="L88" s="18"/>
    </row>
    <row r="89" spans="1:12" x14ac:dyDescent="0.25">
      <c r="A89" s="18"/>
      <c r="B89" s="18"/>
      <c r="C89" s="18"/>
      <c r="D89" s="18"/>
      <c r="E89" s="18"/>
      <c r="F89" s="18"/>
      <c r="G89" s="18"/>
      <c r="H89" s="18"/>
      <c r="I89" s="18"/>
      <c r="J89" s="21"/>
      <c r="K89" s="18"/>
      <c r="L89" s="18"/>
    </row>
    <row r="90" spans="1:12" x14ac:dyDescent="0.25">
      <c r="A90" s="19">
        <v>42960</v>
      </c>
      <c r="B90" s="18">
        <f>SUM(B91,E91,H91,L91)</f>
        <v>433</v>
      </c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1:12" x14ac:dyDescent="0.25">
      <c r="A91" s="20" t="s">
        <v>14</v>
      </c>
      <c r="B91" s="21">
        <f>SUM(B92:B95)</f>
        <v>130</v>
      </c>
      <c r="C91" s="21"/>
      <c r="D91" s="20" t="s">
        <v>15</v>
      </c>
      <c r="E91" s="21">
        <f>SUM(E92:E97)</f>
        <v>101</v>
      </c>
      <c r="F91" s="21"/>
      <c r="G91" s="20" t="s">
        <v>16</v>
      </c>
      <c r="H91" s="21">
        <f>SUM(H92:H95)</f>
        <v>71</v>
      </c>
      <c r="I91" s="21"/>
      <c r="J91" s="21"/>
      <c r="K91" s="20" t="s">
        <v>17</v>
      </c>
      <c r="L91" s="21">
        <f>SUM(L92:L97)</f>
        <v>131</v>
      </c>
    </row>
    <row r="92" spans="1:12" x14ac:dyDescent="0.25">
      <c r="A92" s="22" t="s">
        <v>39</v>
      </c>
      <c r="B92" s="22">
        <v>80</v>
      </c>
      <c r="C92" s="22">
        <f>B92*$D$1</f>
        <v>560</v>
      </c>
      <c r="D92" s="23" t="s">
        <v>20</v>
      </c>
      <c r="E92" s="23">
        <v>20</v>
      </c>
      <c r="F92" s="23">
        <f t="shared" ref="F92" si="27">E92*$D$1</f>
        <v>140</v>
      </c>
      <c r="G92" s="23" t="s">
        <v>34</v>
      </c>
      <c r="H92" s="23">
        <v>20</v>
      </c>
      <c r="I92" s="23">
        <f t="shared" ref="I92" si="28">H92*$D$1</f>
        <v>140</v>
      </c>
      <c r="J92" s="21"/>
      <c r="K92" s="18" t="s">
        <v>57</v>
      </c>
      <c r="L92" s="21">
        <f>'Общие продукты'!$B$1</f>
        <v>211</v>
      </c>
    </row>
    <row r="93" spans="1:12" x14ac:dyDescent="0.25">
      <c r="A93" s="22" t="s">
        <v>24</v>
      </c>
      <c r="B93" s="22">
        <v>20</v>
      </c>
      <c r="C93" s="22">
        <f t="shared" ref="C93:C94" si="29">B93*$D$1</f>
        <v>140</v>
      </c>
      <c r="D93" s="23" t="s">
        <v>25</v>
      </c>
      <c r="E93" s="23">
        <v>20</v>
      </c>
      <c r="F93" s="23">
        <f>E93*$D$1</f>
        <v>140</v>
      </c>
      <c r="G93" s="23" t="s">
        <v>25</v>
      </c>
      <c r="H93" s="23">
        <v>20</v>
      </c>
      <c r="I93" s="23">
        <f>H93*$D$1</f>
        <v>140</v>
      </c>
      <c r="J93" s="21"/>
      <c r="K93" s="18" t="s">
        <v>56</v>
      </c>
      <c r="L93" s="18">
        <v>-80</v>
      </c>
    </row>
    <row r="94" spans="1:12" x14ac:dyDescent="0.25">
      <c r="A94" s="22" t="s">
        <v>26</v>
      </c>
      <c r="B94" s="22">
        <v>30</v>
      </c>
      <c r="C94" s="22">
        <f t="shared" si="29"/>
        <v>210</v>
      </c>
      <c r="D94" s="23" t="s">
        <v>27</v>
      </c>
      <c r="E94" s="23">
        <v>30</v>
      </c>
      <c r="F94" s="23">
        <f>E94*$D$1</f>
        <v>210</v>
      </c>
      <c r="G94" s="23" t="s">
        <v>26</v>
      </c>
      <c r="H94" s="23">
        <v>30</v>
      </c>
      <c r="I94" s="23">
        <f>H94*$D$1</f>
        <v>210</v>
      </c>
      <c r="J94" s="21"/>
      <c r="K94" s="18"/>
      <c r="L94" s="18"/>
    </row>
    <row r="95" spans="1:12" x14ac:dyDescent="0.25">
      <c r="A95" s="22"/>
      <c r="B95" s="22"/>
      <c r="C95" s="22"/>
      <c r="D95" s="23" t="s">
        <v>29</v>
      </c>
      <c r="E95" s="24">
        <v>1</v>
      </c>
      <c r="F95" s="23">
        <v>1</v>
      </c>
      <c r="G95" s="23" t="s">
        <v>29</v>
      </c>
      <c r="H95" s="24">
        <v>1</v>
      </c>
      <c r="I95" s="23">
        <v>1</v>
      </c>
      <c r="J95" s="21"/>
      <c r="K95" s="18"/>
      <c r="L95" s="18"/>
    </row>
    <row r="96" spans="1:12" x14ac:dyDescent="0.25">
      <c r="A96" s="22"/>
      <c r="B96" s="22"/>
      <c r="C96" s="22"/>
      <c r="D96" s="23" t="s">
        <v>48</v>
      </c>
      <c r="E96" s="23"/>
      <c r="F96" s="23">
        <v>2</v>
      </c>
      <c r="G96" s="23" t="s">
        <v>48</v>
      </c>
      <c r="H96" s="23"/>
      <c r="I96" s="23">
        <v>2</v>
      </c>
      <c r="J96" s="21"/>
      <c r="K96" s="18"/>
      <c r="L96" s="18"/>
    </row>
    <row r="97" spans="1:12" x14ac:dyDescent="0.25">
      <c r="A97" s="22"/>
      <c r="B97" s="22"/>
      <c r="C97" s="22"/>
      <c r="D97" s="23" t="s">
        <v>31</v>
      </c>
      <c r="E97" s="23">
        <f>'Общие продукты'!$B$5</f>
        <v>30</v>
      </c>
      <c r="F97" s="23"/>
      <c r="G97" s="23" t="s">
        <v>31</v>
      </c>
      <c r="H97" s="23">
        <f>'Общие продукты'!$B$5</f>
        <v>30</v>
      </c>
      <c r="I97" s="23"/>
      <c r="J97" s="21"/>
      <c r="K97" s="18"/>
      <c r="L97" s="18"/>
    </row>
    <row r="98" spans="1:12" x14ac:dyDescent="0.25">
      <c r="A98" s="22"/>
      <c r="B98" s="22"/>
      <c r="C98" s="22"/>
      <c r="D98" s="23"/>
      <c r="E98" s="23"/>
      <c r="F98" s="23"/>
      <c r="G98" s="23"/>
      <c r="H98" s="23"/>
      <c r="I98" s="23"/>
      <c r="J98" s="21"/>
      <c r="K98" s="18"/>
      <c r="L98" s="18"/>
    </row>
    <row r="99" spans="1:12" x14ac:dyDescent="0.25">
      <c r="A99" s="18"/>
      <c r="B99" s="18"/>
      <c r="C99" s="18"/>
      <c r="D99" s="18"/>
      <c r="E99" s="18"/>
      <c r="F99" s="18"/>
      <c r="G99" s="18"/>
      <c r="H99" s="18"/>
      <c r="I99" s="18"/>
      <c r="J99" s="21"/>
      <c r="K99" s="18"/>
      <c r="L99" s="18"/>
    </row>
    <row r="100" spans="1:12" x14ac:dyDescent="0.25">
      <c r="A100" s="19">
        <v>42961</v>
      </c>
      <c r="B100" s="18">
        <f>SUM(B101,E101,H101,L101)</f>
        <v>433</v>
      </c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1:12" x14ac:dyDescent="0.25">
      <c r="A101" s="20" t="s">
        <v>14</v>
      </c>
      <c r="B101" s="21">
        <f>SUM(B102:B105)</f>
        <v>130</v>
      </c>
      <c r="C101" s="21"/>
      <c r="D101" s="20" t="s">
        <v>15</v>
      </c>
      <c r="E101" s="21">
        <f>SUM(E102:E107)</f>
        <v>101</v>
      </c>
      <c r="F101" s="21"/>
      <c r="G101" s="20" t="s">
        <v>16</v>
      </c>
      <c r="H101" s="21">
        <f>SUM(H102:H105)</f>
        <v>71</v>
      </c>
      <c r="I101" s="21"/>
      <c r="J101" s="21"/>
      <c r="K101" s="20" t="s">
        <v>17</v>
      </c>
      <c r="L101" s="21">
        <f>SUM(L102:L107)</f>
        <v>131</v>
      </c>
    </row>
    <row r="102" spans="1:12" x14ac:dyDescent="0.25">
      <c r="A102" s="22" t="s">
        <v>33</v>
      </c>
      <c r="B102" s="22">
        <v>80</v>
      </c>
      <c r="C102" s="22">
        <f>B102*$D$1</f>
        <v>560</v>
      </c>
      <c r="D102" s="23" t="s">
        <v>35</v>
      </c>
      <c r="E102" s="23">
        <v>20</v>
      </c>
      <c r="F102" s="23">
        <f t="shared" ref="F102" si="30">E102*$D$1</f>
        <v>140</v>
      </c>
      <c r="G102" s="23" t="s">
        <v>38</v>
      </c>
      <c r="H102" s="23">
        <v>20</v>
      </c>
      <c r="I102" s="23">
        <f t="shared" ref="I102" si="31">H102*$D$1</f>
        <v>140</v>
      </c>
      <c r="J102" s="21"/>
      <c r="K102" s="18" t="s">
        <v>57</v>
      </c>
      <c r="L102" s="21">
        <f>'Общие продукты'!$B$1</f>
        <v>211</v>
      </c>
    </row>
    <row r="103" spans="1:12" x14ac:dyDescent="0.25">
      <c r="A103" s="22" t="s">
        <v>24</v>
      </c>
      <c r="B103" s="22">
        <v>20</v>
      </c>
      <c r="C103" s="22">
        <f t="shared" ref="C103:C104" si="32">B103*$D$1</f>
        <v>140</v>
      </c>
      <c r="D103" s="23" t="s">
        <v>25</v>
      </c>
      <c r="E103" s="23">
        <v>20</v>
      </c>
      <c r="F103" s="23">
        <f>E103*$D$1</f>
        <v>140</v>
      </c>
      <c r="G103" s="23" t="s">
        <v>25</v>
      </c>
      <c r="H103" s="23">
        <v>20</v>
      </c>
      <c r="I103" s="23">
        <f>H103*$D$1</f>
        <v>140</v>
      </c>
      <c r="J103" s="21"/>
      <c r="K103" s="18" t="s">
        <v>56</v>
      </c>
      <c r="L103" s="18">
        <v>-80</v>
      </c>
    </row>
    <row r="104" spans="1:12" x14ac:dyDescent="0.25">
      <c r="A104" s="22" t="s">
        <v>26</v>
      </c>
      <c r="B104" s="22">
        <v>30</v>
      </c>
      <c r="C104" s="22">
        <f t="shared" si="32"/>
        <v>210</v>
      </c>
      <c r="D104" s="23" t="s">
        <v>36</v>
      </c>
      <c r="E104" s="23">
        <v>30</v>
      </c>
      <c r="F104" s="23">
        <f>E104*$D$1</f>
        <v>210</v>
      </c>
      <c r="G104" s="23" t="s">
        <v>26</v>
      </c>
      <c r="H104" s="23">
        <v>30</v>
      </c>
      <c r="I104" s="23">
        <f>H104*$D$1</f>
        <v>210</v>
      </c>
      <c r="J104" s="21"/>
      <c r="K104" s="18"/>
      <c r="L104" s="18"/>
    </row>
    <row r="105" spans="1:12" x14ac:dyDescent="0.25">
      <c r="A105" s="22"/>
      <c r="B105" s="22"/>
      <c r="C105" s="22"/>
      <c r="D105" s="23" t="s">
        <v>29</v>
      </c>
      <c r="E105" s="24">
        <v>1</v>
      </c>
      <c r="F105" s="23">
        <v>1</v>
      </c>
      <c r="G105" s="23" t="s">
        <v>29</v>
      </c>
      <c r="H105" s="24">
        <v>1</v>
      </c>
      <c r="I105" s="23">
        <v>1</v>
      </c>
      <c r="J105" s="21"/>
      <c r="K105" s="18"/>
      <c r="L105" s="18"/>
    </row>
    <row r="106" spans="1:12" x14ac:dyDescent="0.25">
      <c r="A106" s="22"/>
      <c r="B106" s="22"/>
      <c r="C106" s="22"/>
      <c r="D106" s="23" t="s">
        <v>48</v>
      </c>
      <c r="E106" s="23"/>
      <c r="F106" s="23">
        <v>2</v>
      </c>
      <c r="G106" s="23" t="s">
        <v>48</v>
      </c>
      <c r="H106" s="23"/>
      <c r="I106" s="23">
        <v>2</v>
      </c>
      <c r="J106" s="21"/>
      <c r="K106" s="18"/>
      <c r="L106" s="18"/>
    </row>
    <row r="107" spans="1:12" x14ac:dyDescent="0.25">
      <c r="A107" s="22"/>
      <c r="B107" s="22"/>
      <c r="C107" s="22"/>
      <c r="D107" s="23" t="s">
        <v>31</v>
      </c>
      <c r="E107" s="23">
        <f>'Общие продукты'!$B$5</f>
        <v>30</v>
      </c>
      <c r="F107" s="23"/>
      <c r="G107" s="23" t="s">
        <v>31</v>
      </c>
      <c r="H107" s="23">
        <f>'Общие продукты'!$B$5</f>
        <v>30</v>
      </c>
      <c r="I107" s="23"/>
      <c r="J107" s="21"/>
      <c r="K107" s="18"/>
      <c r="L107" s="18"/>
    </row>
    <row r="108" spans="1:12" x14ac:dyDescent="0.25">
      <c r="A108" s="22"/>
      <c r="B108" s="22"/>
      <c r="C108" s="22"/>
      <c r="D108" s="23"/>
      <c r="E108" s="23"/>
      <c r="F108" s="23"/>
      <c r="G108" s="23"/>
      <c r="H108" s="23"/>
      <c r="I108" s="23"/>
      <c r="J108" s="21"/>
      <c r="K108" s="18"/>
      <c r="L108" s="1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9"/>
  <sheetViews>
    <sheetView workbookViewId="0">
      <selection sqref="A1:XFD1048576"/>
    </sheetView>
  </sheetViews>
  <sheetFormatPr defaultRowHeight="15" x14ac:dyDescent="0.25"/>
  <cols>
    <col min="1" max="1" width="18.42578125" bestFit="1" customWidth="1"/>
    <col min="2" max="3" width="4" bestFit="1" customWidth="1"/>
    <col min="4" max="4" width="9.7109375" bestFit="1" customWidth="1"/>
    <col min="5" max="6" width="4" bestFit="1" customWidth="1"/>
    <col min="7" max="7" width="10.5703125" bestFit="1" customWidth="1"/>
    <col min="8" max="9" width="4" bestFit="1" customWidth="1"/>
    <col min="11" max="11" width="19.28515625" bestFit="1" customWidth="1"/>
    <col min="12" max="12" width="4" bestFit="1" customWidth="1"/>
    <col min="14" max="14" width="11.28515625" bestFit="1" customWidth="1"/>
    <col min="15" max="15" width="2" bestFit="1" customWidth="1"/>
  </cols>
  <sheetData>
    <row r="1" spans="1:15" x14ac:dyDescent="0.25">
      <c r="A1" s="18" t="s">
        <v>13</v>
      </c>
      <c r="C1" s="18"/>
      <c r="D1" s="18">
        <v>7</v>
      </c>
      <c r="E1" s="18"/>
      <c r="F1" s="18"/>
      <c r="G1" s="18"/>
      <c r="H1" s="18"/>
      <c r="I1" s="18"/>
      <c r="J1" s="21"/>
      <c r="K1" s="18"/>
      <c r="L1" s="18"/>
      <c r="M1" s="18"/>
    </row>
    <row r="2" spans="1:15" x14ac:dyDescent="0.25">
      <c r="A2" s="18"/>
      <c r="B2" s="18"/>
      <c r="C2" s="18"/>
      <c r="D2" s="18"/>
      <c r="E2" s="18"/>
      <c r="F2" s="18"/>
      <c r="G2" s="18"/>
      <c r="H2" s="18"/>
      <c r="I2" s="18"/>
      <c r="J2" s="21"/>
      <c r="K2" s="18"/>
      <c r="L2" s="18"/>
      <c r="M2" s="18"/>
    </row>
    <row r="3" spans="1:15" x14ac:dyDescent="0.25">
      <c r="A3" s="19">
        <v>42962</v>
      </c>
      <c r="B3" s="18">
        <f>SUM(B4,E4,H4,L4)</f>
        <v>622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5" x14ac:dyDescent="0.25">
      <c r="A4" s="20" t="s">
        <v>14</v>
      </c>
      <c r="B4" s="21">
        <f>SUM(B5:B8)</f>
        <v>150</v>
      </c>
      <c r="C4" s="21"/>
      <c r="D4" s="20" t="s">
        <v>15</v>
      </c>
      <c r="E4" s="21">
        <f>SUM(E5:E10)</f>
        <v>160</v>
      </c>
      <c r="F4" s="21"/>
      <c r="G4" s="20" t="s">
        <v>16</v>
      </c>
      <c r="H4" s="21">
        <f>SUM(H5:H11)</f>
        <v>101</v>
      </c>
      <c r="I4" s="21"/>
      <c r="J4" s="21"/>
      <c r="K4" s="20" t="s">
        <v>17</v>
      </c>
      <c r="L4" s="21">
        <f>SUM(L5:L10)</f>
        <v>211</v>
      </c>
      <c r="M4" s="21"/>
      <c r="N4" s="20" t="s">
        <v>18</v>
      </c>
      <c r="O4" s="21"/>
    </row>
    <row r="5" spans="1:15" x14ac:dyDescent="0.25">
      <c r="A5" s="22" t="s">
        <v>37</v>
      </c>
      <c r="B5" s="22">
        <v>100</v>
      </c>
      <c r="C5" s="22">
        <f>B5*$D$1</f>
        <v>700</v>
      </c>
      <c r="D5" s="28" t="s">
        <v>49</v>
      </c>
      <c r="E5" s="28">
        <v>50</v>
      </c>
      <c r="F5" s="28">
        <f>E5*$D$1</f>
        <v>350</v>
      </c>
      <c r="G5" s="23" t="s">
        <v>39</v>
      </c>
      <c r="H5" s="23">
        <v>20</v>
      </c>
      <c r="I5" s="23">
        <f t="shared" ref="I5" si="0">H5*$D$1</f>
        <v>140</v>
      </c>
      <c r="J5" s="21"/>
      <c r="K5" s="18" t="s">
        <v>57</v>
      </c>
      <c r="L5" s="21">
        <f>'Общие продукты'!$B$1</f>
        <v>211</v>
      </c>
      <c r="M5" s="18"/>
      <c r="N5" s="18" t="s">
        <v>99</v>
      </c>
      <c r="O5" s="18">
        <v>2</v>
      </c>
    </row>
    <row r="6" spans="1:15" x14ac:dyDescent="0.25">
      <c r="A6" s="22" t="s">
        <v>58</v>
      </c>
      <c r="B6" s="22">
        <v>20</v>
      </c>
      <c r="C6" s="22">
        <f t="shared" ref="C6:C7" si="1">B6*$D$1</f>
        <v>140</v>
      </c>
      <c r="D6" s="28" t="s">
        <v>41</v>
      </c>
      <c r="E6" s="28">
        <v>30</v>
      </c>
      <c r="F6" s="28">
        <f t="shared" ref="F6:F8" si="2">E6*$D$1</f>
        <v>210</v>
      </c>
      <c r="G6" s="23" t="s">
        <v>58</v>
      </c>
      <c r="H6" s="23">
        <v>20</v>
      </c>
      <c r="I6" s="23">
        <f>H6*$D$1</f>
        <v>140</v>
      </c>
      <c r="J6" s="21"/>
      <c r="K6" s="18"/>
      <c r="L6" s="18"/>
      <c r="M6" s="18"/>
    </row>
    <row r="7" spans="1:15" x14ac:dyDescent="0.25">
      <c r="A7" s="22" t="s">
        <v>26</v>
      </c>
      <c r="B7" s="22">
        <v>30</v>
      </c>
      <c r="C7" s="22">
        <f t="shared" si="1"/>
        <v>210</v>
      </c>
      <c r="D7" s="28" t="s">
        <v>50</v>
      </c>
      <c r="E7" s="28">
        <v>30</v>
      </c>
      <c r="F7" s="28">
        <f t="shared" si="2"/>
        <v>210</v>
      </c>
      <c r="G7" s="23" t="s">
        <v>27</v>
      </c>
      <c r="H7" s="23">
        <v>30</v>
      </c>
      <c r="I7" s="23">
        <f>H7*$D$1</f>
        <v>210</v>
      </c>
      <c r="J7" s="21"/>
      <c r="K7" s="18"/>
      <c r="L7" s="18"/>
      <c r="M7" s="18"/>
    </row>
    <row r="8" spans="1:15" x14ac:dyDescent="0.25">
      <c r="A8" s="22"/>
      <c r="B8" s="22"/>
      <c r="C8" s="22"/>
      <c r="D8" s="28" t="s">
        <v>51</v>
      </c>
      <c r="E8" s="29">
        <v>50</v>
      </c>
      <c r="F8" s="28">
        <f t="shared" si="2"/>
        <v>350</v>
      </c>
      <c r="G8" s="23" t="s">
        <v>29</v>
      </c>
      <c r="H8" s="24">
        <v>1</v>
      </c>
      <c r="I8" s="23">
        <v>1</v>
      </c>
      <c r="J8" s="21"/>
      <c r="K8" s="18"/>
      <c r="L8" s="18"/>
      <c r="M8" s="18"/>
    </row>
    <row r="9" spans="1:15" x14ac:dyDescent="0.25">
      <c r="A9" s="22" t="s">
        <v>41</v>
      </c>
      <c r="B9" s="22"/>
      <c r="C9" s="22">
        <v>150</v>
      </c>
      <c r="D9" s="28"/>
      <c r="E9" s="28"/>
      <c r="F9" s="28"/>
      <c r="G9" s="23" t="s">
        <v>48</v>
      </c>
      <c r="H9" s="23"/>
      <c r="I9" s="23">
        <v>2</v>
      </c>
      <c r="J9" s="21"/>
      <c r="K9" s="18"/>
      <c r="L9" s="18"/>
      <c r="M9" s="18"/>
    </row>
    <row r="10" spans="1:15" x14ac:dyDescent="0.25">
      <c r="A10" s="22"/>
      <c r="B10" s="22"/>
      <c r="C10" s="22"/>
      <c r="D10" s="28"/>
      <c r="E10" s="28"/>
      <c r="F10" s="28"/>
      <c r="G10" s="23" t="s">
        <v>31</v>
      </c>
      <c r="H10" s="23">
        <f>'Общие продукты'!$B$5</f>
        <v>30</v>
      </c>
      <c r="I10" s="23"/>
      <c r="J10" s="21"/>
      <c r="K10" s="18"/>
      <c r="L10" s="18"/>
      <c r="M10" s="18"/>
    </row>
    <row r="11" spans="1:15" x14ac:dyDescent="0.25">
      <c r="A11" s="22"/>
      <c r="B11" s="22"/>
      <c r="C11" s="22"/>
      <c r="D11" s="28"/>
      <c r="E11" s="28"/>
      <c r="F11" s="28"/>
      <c r="G11" s="23"/>
      <c r="H11" s="23"/>
      <c r="I11" s="23"/>
      <c r="J11" s="21"/>
      <c r="K11" s="18"/>
      <c r="L11" s="18"/>
      <c r="M11" s="18"/>
    </row>
    <row r="12" spans="1:15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21"/>
      <c r="K12" s="18"/>
      <c r="L12" s="18"/>
      <c r="M12" s="18"/>
    </row>
    <row r="13" spans="1:15" x14ac:dyDescent="0.25">
      <c r="A13" s="19">
        <v>42963</v>
      </c>
      <c r="B13" s="18">
        <f>SUM(B14,E14,H14,L14)</f>
        <v>631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</row>
    <row r="14" spans="1:15" x14ac:dyDescent="0.25">
      <c r="A14" s="20" t="s">
        <v>14</v>
      </c>
      <c r="B14" s="21">
        <f>SUM(B15:B18)</f>
        <v>130</v>
      </c>
      <c r="C14" s="21"/>
      <c r="D14" s="20" t="s">
        <v>15</v>
      </c>
      <c r="E14" s="21">
        <f>SUM(E15:E20)</f>
        <v>160</v>
      </c>
      <c r="F14" s="21"/>
      <c r="G14" s="20" t="s">
        <v>16</v>
      </c>
      <c r="H14" s="21">
        <f>SUM(H15:H18)</f>
        <v>130</v>
      </c>
      <c r="I14" s="21"/>
      <c r="J14" s="21"/>
      <c r="K14" s="20" t="s">
        <v>17</v>
      </c>
      <c r="L14" s="21">
        <f>SUM(L15:L20)</f>
        <v>211</v>
      </c>
      <c r="M14" s="21"/>
    </row>
    <row r="15" spans="1:15" x14ac:dyDescent="0.25">
      <c r="A15" s="22" t="s">
        <v>46</v>
      </c>
      <c r="B15" s="22">
        <v>80</v>
      </c>
      <c r="C15" s="22">
        <f>B15*$D$1</f>
        <v>560</v>
      </c>
      <c r="D15" s="28" t="s">
        <v>49</v>
      </c>
      <c r="E15" s="28">
        <v>50</v>
      </c>
      <c r="F15" s="28">
        <f>E15*$D$1</f>
        <v>350</v>
      </c>
      <c r="G15" s="22" t="s">
        <v>52</v>
      </c>
      <c r="H15" s="22">
        <v>80</v>
      </c>
      <c r="I15" s="22">
        <f>H15*$D$1</f>
        <v>560</v>
      </c>
      <c r="J15" s="21"/>
      <c r="K15" s="18" t="s">
        <v>57</v>
      </c>
      <c r="L15" s="21">
        <f>'Общие продукты'!$B$1</f>
        <v>211</v>
      </c>
      <c r="M15" s="18"/>
    </row>
    <row r="16" spans="1:15" x14ac:dyDescent="0.25">
      <c r="A16" s="22" t="s">
        <v>58</v>
      </c>
      <c r="B16" s="22">
        <v>20</v>
      </c>
      <c r="C16" s="22">
        <f t="shared" ref="C16:C17" si="3">B16*$D$1</f>
        <v>140</v>
      </c>
      <c r="D16" s="28" t="s">
        <v>41</v>
      </c>
      <c r="E16" s="28">
        <v>30</v>
      </c>
      <c r="F16" s="28">
        <f t="shared" ref="F16:F18" si="4">E16*$D$1</f>
        <v>210</v>
      </c>
      <c r="G16" s="22" t="s">
        <v>58</v>
      </c>
      <c r="H16" s="22">
        <v>20</v>
      </c>
      <c r="I16" s="22">
        <f t="shared" ref="I16:I17" si="5">H16*$D$1</f>
        <v>140</v>
      </c>
      <c r="J16" s="21"/>
      <c r="K16" s="18"/>
      <c r="L16" s="18"/>
      <c r="M16" s="18"/>
    </row>
    <row r="17" spans="1:13" x14ac:dyDescent="0.25">
      <c r="A17" s="22" t="s">
        <v>26</v>
      </c>
      <c r="B17" s="22">
        <v>30</v>
      </c>
      <c r="C17" s="22">
        <f t="shared" si="3"/>
        <v>210</v>
      </c>
      <c r="D17" s="28" t="s">
        <v>50</v>
      </c>
      <c r="E17" s="28">
        <v>30</v>
      </c>
      <c r="F17" s="28">
        <f t="shared" si="4"/>
        <v>210</v>
      </c>
      <c r="G17" s="22" t="s">
        <v>26</v>
      </c>
      <c r="H17" s="22">
        <v>30</v>
      </c>
      <c r="I17" s="22">
        <f t="shared" si="5"/>
        <v>210</v>
      </c>
      <c r="J17" s="21"/>
      <c r="K17" s="18"/>
      <c r="L17" s="18"/>
      <c r="M17" s="18"/>
    </row>
    <row r="18" spans="1:13" x14ac:dyDescent="0.25">
      <c r="A18" s="22"/>
      <c r="B18" s="22"/>
      <c r="C18" s="22"/>
      <c r="D18" s="28" t="s">
        <v>40</v>
      </c>
      <c r="E18" s="29">
        <v>50</v>
      </c>
      <c r="F18" s="28">
        <f t="shared" si="4"/>
        <v>350</v>
      </c>
      <c r="G18" s="22"/>
      <c r="H18" s="22"/>
      <c r="I18" s="22"/>
      <c r="J18" s="21"/>
      <c r="K18" s="18"/>
      <c r="L18" s="18"/>
      <c r="M18" s="18"/>
    </row>
    <row r="19" spans="1:13" x14ac:dyDescent="0.25">
      <c r="A19" s="22"/>
      <c r="B19" s="22"/>
      <c r="C19" s="22"/>
      <c r="D19" s="28"/>
      <c r="E19" s="28"/>
      <c r="F19" s="28"/>
      <c r="G19" s="22"/>
      <c r="H19" s="22"/>
      <c r="I19" s="22"/>
      <c r="J19" s="21"/>
      <c r="K19" s="18"/>
      <c r="L19" s="18"/>
      <c r="M19" s="18"/>
    </row>
    <row r="20" spans="1:13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21"/>
      <c r="K20" s="18"/>
      <c r="L20" s="18"/>
      <c r="M20" s="18"/>
    </row>
    <row r="21" spans="1:13" x14ac:dyDescent="0.25">
      <c r="A21" s="19">
        <v>42964</v>
      </c>
      <c r="B21" s="18">
        <f>SUM(B22,E22,H22,L22)</f>
        <v>602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</row>
    <row r="22" spans="1:13" x14ac:dyDescent="0.25">
      <c r="A22" s="20" t="s">
        <v>14</v>
      </c>
      <c r="B22" s="21">
        <f>SUM(B23:B26)</f>
        <v>130</v>
      </c>
      <c r="C22" s="21"/>
      <c r="D22" s="20" t="s">
        <v>15</v>
      </c>
      <c r="E22" s="21">
        <f>SUM(E23:E28)</f>
        <v>160</v>
      </c>
      <c r="F22" s="21"/>
      <c r="G22" s="20" t="s">
        <v>16</v>
      </c>
      <c r="H22" s="21">
        <f>SUM(H23:H29)</f>
        <v>101</v>
      </c>
      <c r="I22" s="21"/>
      <c r="J22" s="21"/>
      <c r="K22" s="20" t="s">
        <v>17</v>
      </c>
      <c r="L22" s="21">
        <f>SUM(L23:L28)</f>
        <v>211</v>
      </c>
      <c r="M22" s="21"/>
    </row>
    <row r="23" spans="1:13" x14ac:dyDescent="0.25">
      <c r="A23" s="22" t="s">
        <v>53</v>
      </c>
      <c r="B23" s="22">
        <v>80</v>
      </c>
      <c r="C23" s="22">
        <f>B23*$D$1</f>
        <v>560</v>
      </c>
      <c r="D23" s="28" t="s">
        <v>49</v>
      </c>
      <c r="E23" s="28">
        <v>50</v>
      </c>
      <c r="F23" s="28">
        <f>E23*$D$1</f>
        <v>350</v>
      </c>
      <c r="G23" s="23" t="s">
        <v>35</v>
      </c>
      <c r="H23" s="23">
        <v>20</v>
      </c>
      <c r="I23" s="23">
        <f t="shared" ref="I23" si="6">H23*$D$1</f>
        <v>140</v>
      </c>
      <c r="J23" s="21"/>
      <c r="K23" s="18" t="s">
        <v>57</v>
      </c>
      <c r="L23" s="21">
        <f>'Общие продукты'!$B$1</f>
        <v>211</v>
      </c>
      <c r="M23" s="18"/>
    </row>
    <row r="24" spans="1:13" x14ac:dyDescent="0.25">
      <c r="A24" s="22" t="s">
        <v>58</v>
      </c>
      <c r="B24" s="22">
        <v>20</v>
      </c>
      <c r="C24" s="22">
        <f t="shared" ref="C24:C25" si="7">B24*$D$1</f>
        <v>140</v>
      </c>
      <c r="D24" s="28" t="s">
        <v>41</v>
      </c>
      <c r="E24" s="28">
        <v>30</v>
      </c>
      <c r="F24" s="28">
        <f t="shared" ref="F24:F26" si="8">E24*$D$1</f>
        <v>210</v>
      </c>
      <c r="G24" s="23" t="s">
        <v>58</v>
      </c>
      <c r="H24" s="23">
        <v>20</v>
      </c>
      <c r="I24" s="23">
        <f>H24*$D$1</f>
        <v>140</v>
      </c>
      <c r="J24" s="21"/>
      <c r="K24" s="18"/>
      <c r="L24" s="18"/>
      <c r="M24" s="18"/>
    </row>
    <row r="25" spans="1:13" x14ac:dyDescent="0.25">
      <c r="A25" s="22" t="s">
        <v>26</v>
      </c>
      <c r="B25" s="22">
        <v>30</v>
      </c>
      <c r="C25" s="22">
        <f t="shared" si="7"/>
        <v>210</v>
      </c>
      <c r="D25" s="28" t="s">
        <v>50</v>
      </c>
      <c r="E25" s="28">
        <v>30</v>
      </c>
      <c r="F25" s="28">
        <f t="shared" si="8"/>
        <v>210</v>
      </c>
      <c r="G25" s="23" t="s">
        <v>27</v>
      </c>
      <c r="H25" s="23">
        <v>30</v>
      </c>
      <c r="I25" s="23">
        <f>H25*$D$1</f>
        <v>210</v>
      </c>
      <c r="J25" s="21"/>
      <c r="K25" s="18"/>
      <c r="L25" s="18"/>
      <c r="M25" s="18"/>
    </row>
    <row r="26" spans="1:13" x14ac:dyDescent="0.25">
      <c r="A26" s="22"/>
      <c r="B26" s="22"/>
      <c r="C26" s="22"/>
      <c r="D26" s="28" t="s">
        <v>47</v>
      </c>
      <c r="E26" s="29">
        <v>50</v>
      </c>
      <c r="F26" s="28">
        <f t="shared" si="8"/>
        <v>350</v>
      </c>
      <c r="G26" s="23" t="s">
        <v>29</v>
      </c>
      <c r="H26" s="24">
        <v>1</v>
      </c>
      <c r="I26" s="23">
        <v>1</v>
      </c>
      <c r="J26" s="21"/>
      <c r="K26" s="18"/>
      <c r="L26" s="18"/>
      <c r="M26" s="18"/>
    </row>
    <row r="27" spans="1:13" x14ac:dyDescent="0.25">
      <c r="A27" s="22"/>
      <c r="B27" s="22"/>
      <c r="C27" s="22"/>
      <c r="D27" s="28"/>
      <c r="E27" s="28"/>
      <c r="F27" s="28"/>
      <c r="G27" s="23" t="s">
        <v>48</v>
      </c>
      <c r="H27" s="23"/>
      <c r="I27" s="23">
        <v>2</v>
      </c>
      <c r="J27" s="21"/>
      <c r="K27" s="18"/>
      <c r="L27" s="18"/>
      <c r="M27" s="18"/>
    </row>
    <row r="28" spans="1:13" x14ac:dyDescent="0.25">
      <c r="A28" s="18"/>
      <c r="B28" s="18"/>
      <c r="C28" s="18"/>
      <c r="D28" s="18"/>
      <c r="E28" s="18"/>
      <c r="F28" s="18"/>
      <c r="G28" s="23" t="s">
        <v>31</v>
      </c>
      <c r="H28" s="23">
        <f>'Общие продукты'!$B$5</f>
        <v>30</v>
      </c>
      <c r="I28" s="23"/>
      <c r="J28" s="21"/>
      <c r="K28" s="18"/>
      <c r="L28" s="18"/>
      <c r="M28" s="18"/>
    </row>
    <row r="29" spans="1:13" x14ac:dyDescent="0.25">
      <c r="A29" s="18"/>
      <c r="B29" s="18"/>
      <c r="C29" s="18"/>
      <c r="D29" s="18"/>
      <c r="E29" s="18"/>
      <c r="F29" s="18"/>
      <c r="G29" s="23"/>
      <c r="H29" s="23"/>
      <c r="I29" s="23"/>
      <c r="J29" s="21"/>
      <c r="K29" s="18"/>
      <c r="L29" s="18"/>
      <c r="M29" s="18"/>
    </row>
    <row r="30" spans="1:13" x14ac:dyDescent="0.25">
      <c r="A30" s="18"/>
      <c r="B30" s="18"/>
      <c r="C30" s="18"/>
      <c r="D30" s="18"/>
      <c r="E30" s="18"/>
      <c r="F30" s="18"/>
      <c r="G30" s="18"/>
      <c r="H30" s="18"/>
      <c r="I30" s="18"/>
      <c r="J30" s="21"/>
      <c r="K30" s="18"/>
      <c r="L30" s="18"/>
      <c r="M30" s="18"/>
    </row>
    <row r="31" spans="1:13" x14ac:dyDescent="0.25">
      <c r="A31" s="19">
        <v>42965</v>
      </c>
      <c r="B31" s="18">
        <f>SUM(B32,E32,H32,L32)</f>
        <v>651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1:13" x14ac:dyDescent="0.25">
      <c r="A32" s="20" t="s">
        <v>14</v>
      </c>
      <c r="B32" s="21">
        <f>SUM(B33:B36)</f>
        <v>130</v>
      </c>
      <c r="C32" s="21"/>
      <c r="D32" s="20" t="s">
        <v>15</v>
      </c>
      <c r="E32" s="21">
        <f>SUM(E33:E38)</f>
        <v>160</v>
      </c>
      <c r="F32" s="21"/>
      <c r="G32" s="20" t="s">
        <v>16</v>
      </c>
      <c r="H32" s="21">
        <f>SUM(H33:H37)</f>
        <v>150</v>
      </c>
      <c r="I32" s="21"/>
      <c r="J32" s="21"/>
      <c r="K32" s="20" t="s">
        <v>17</v>
      </c>
      <c r="L32" s="21">
        <f>SUM(L33:L38)</f>
        <v>211</v>
      </c>
      <c r="M32" s="21"/>
    </row>
    <row r="33" spans="1:13" x14ac:dyDescent="0.25">
      <c r="A33" s="22" t="s">
        <v>54</v>
      </c>
      <c r="B33" s="22">
        <v>80</v>
      </c>
      <c r="C33" s="22">
        <f>B33*$D$1</f>
        <v>560</v>
      </c>
      <c r="D33" s="28" t="s">
        <v>49</v>
      </c>
      <c r="E33" s="28">
        <v>50</v>
      </c>
      <c r="F33" s="28">
        <f>E33*$D$1</f>
        <v>350</v>
      </c>
      <c r="G33" s="22" t="s">
        <v>37</v>
      </c>
      <c r="H33" s="22">
        <v>100</v>
      </c>
      <c r="I33" s="22">
        <f>H33*$D$1</f>
        <v>700</v>
      </c>
      <c r="J33" s="21"/>
      <c r="K33" s="18" t="s">
        <v>57</v>
      </c>
      <c r="L33" s="21">
        <f>'Общие продукты'!$B$1</f>
        <v>211</v>
      </c>
      <c r="M33" s="18"/>
    </row>
    <row r="34" spans="1:13" x14ac:dyDescent="0.25">
      <c r="A34" s="22" t="s">
        <v>58</v>
      </c>
      <c r="B34" s="22">
        <v>20</v>
      </c>
      <c r="C34" s="22">
        <f t="shared" ref="C34:C35" si="9">B34*$D$1</f>
        <v>140</v>
      </c>
      <c r="D34" s="28" t="s">
        <v>41</v>
      </c>
      <c r="E34" s="28">
        <v>30</v>
      </c>
      <c r="F34" s="28">
        <f t="shared" ref="F34:F36" si="10">E34*$D$1</f>
        <v>210</v>
      </c>
      <c r="G34" s="22" t="s">
        <v>58</v>
      </c>
      <c r="H34" s="22">
        <v>20</v>
      </c>
      <c r="I34" s="22">
        <f t="shared" ref="I34:I35" si="11">H34*$D$1</f>
        <v>140</v>
      </c>
      <c r="J34" s="21"/>
      <c r="K34" s="18"/>
      <c r="L34" s="18"/>
      <c r="M34" s="18"/>
    </row>
    <row r="35" spans="1:13" x14ac:dyDescent="0.25">
      <c r="A35" s="22" t="s">
        <v>26</v>
      </c>
      <c r="B35" s="22">
        <v>30</v>
      </c>
      <c r="C35" s="22">
        <f t="shared" si="9"/>
        <v>210</v>
      </c>
      <c r="D35" s="28" t="s">
        <v>50</v>
      </c>
      <c r="E35" s="28">
        <v>30</v>
      </c>
      <c r="F35" s="28">
        <f t="shared" si="10"/>
        <v>210</v>
      </c>
      <c r="G35" s="22" t="s">
        <v>26</v>
      </c>
      <c r="H35" s="22">
        <v>30</v>
      </c>
      <c r="I35" s="22">
        <f t="shared" si="11"/>
        <v>210</v>
      </c>
      <c r="J35" s="21"/>
      <c r="K35" s="18"/>
      <c r="L35" s="18"/>
      <c r="M35" s="18"/>
    </row>
    <row r="36" spans="1:13" x14ac:dyDescent="0.25">
      <c r="A36" s="22"/>
      <c r="B36" s="22"/>
      <c r="C36" s="22"/>
      <c r="D36" s="28" t="s">
        <v>27</v>
      </c>
      <c r="E36" s="29">
        <v>50</v>
      </c>
      <c r="F36" s="28">
        <f t="shared" si="10"/>
        <v>350</v>
      </c>
      <c r="G36" s="22"/>
      <c r="H36" s="22"/>
      <c r="I36" s="22"/>
      <c r="J36" s="21"/>
      <c r="K36" s="18"/>
      <c r="L36" s="18"/>
      <c r="M36" s="18"/>
    </row>
    <row r="37" spans="1:13" x14ac:dyDescent="0.25">
      <c r="A37" s="22"/>
      <c r="B37" s="22"/>
      <c r="C37" s="22"/>
      <c r="D37" s="28"/>
      <c r="E37" s="28"/>
      <c r="F37" s="28"/>
      <c r="G37" s="22"/>
      <c r="H37" s="22"/>
      <c r="I37" s="22"/>
      <c r="J37" s="21"/>
      <c r="K37" s="18"/>
      <c r="L37" s="18"/>
      <c r="M37" s="18"/>
    </row>
    <row r="38" spans="1:13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21"/>
      <c r="K38" s="18"/>
      <c r="L38" s="18"/>
      <c r="M38" s="18"/>
    </row>
    <row r="39" spans="1:13" x14ac:dyDescent="0.25">
      <c r="A39" s="19">
        <v>42966</v>
      </c>
      <c r="B39" s="18">
        <f>SUM(B40,E40,H40,L40)</f>
        <v>602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</row>
    <row r="40" spans="1:13" x14ac:dyDescent="0.25">
      <c r="A40" s="20" t="s">
        <v>14</v>
      </c>
      <c r="B40" s="21">
        <f>SUM(B41:B44)</f>
        <v>130</v>
      </c>
      <c r="C40" s="21"/>
      <c r="D40" s="20" t="s">
        <v>15</v>
      </c>
      <c r="E40" s="21">
        <f>SUM(E41:E46)</f>
        <v>160</v>
      </c>
      <c r="F40" s="21"/>
      <c r="G40" s="20" t="s">
        <v>16</v>
      </c>
      <c r="H40" s="21">
        <f>SUM(H41:H47)</f>
        <v>101</v>
      </c>
      <c r="I40" s="21"/>
      <c r="J40" s="21"/>
      <c r="K40" s="20" t="s">
        <v>17</v>
      </c>
      <c r="L40" s="21">
        <f>SUM(L41:L46)</f>
        <v>211</v>
      </c>
      <c r="M40" s="21"/>
    </row>
    <row r="41" spans="1:13" x14ac:dyDescent="0.25">
      <c r="A41" s="22" t="s">
        <v>19</v>
      </c>
      <c r="B41" s="22">
        <v>80</v>
      </c>
      <c r="C41" s="22">
        <f>B41*$D$1</f>
        <v>560</v>
      </c>
      <c r="D41" s="28" t="s">
        <v>49</v>
      </c>
      <c r="E41" s="28">
        <v>50</v>
      </c>
      <c r="F41" s="28">
        <f>E41*$D$1</f>
        <v>350</v>
      </c>
      <c r="G41" s="23" t="s">
        <v>20</v>
      </c>
      <c r="H41" s="23">
        <v>20</v>
      </c>
      <c r="I41" s="23">
        <f t="shared" ref="I41" si="12">H41*$D$1</f>
        <v>140</v>
      </c>
      <c r="J41" s="21"/>
      <c r="K41" s="18" t="s">
        <v>57</v>
      </c>
      <c r="L41" s="21">
        <f>'Общие продукты'!$B$1</f>
        <v>211</v>
      </c>
      <c r="M41" s="18"/>
    </row>
    <row r="42" spans="1:13" x14ac:dyDescent="0.25">
      <c r="A42" s="22" t="s">
        <v>58</v>
      </c>
      <c r="B42" s="22">
        <v>20</v>
      </c>
      <c r="C42" s="22">
        <f t="shared" ref="C42:C43" si="13">B42*$D$1</f>
        <v>140</v>
      </c>
      <c r="D42" s="28" t="s">
        <v>41</v>
      </c>
      <c r="E42" s="28">
        <v>30</v>
      </c>
      <c r="F42" s="28">
        <f t="shared" ref="F42:F44" si="14">E42*$D$1</f>
        <v>210</v>
      </c>
      <c r="G42" s="23" t="s">
        <v>58</v>
      </c>
      <c r="H42" s="23">
        <v>20</v>
      </c>
      <c r="I42" s="23">
        <f>H42*$D$1</f>
        <v>140</v>
      </c>
      <c r="J42" s="21"/>
      <c r="K42" s="18"/>
      <c r="L42" s="18"/>
      <c r="M42" s="18"/>
    </row>
    <row r="43" spans="1:13" x14ac:dyDescent="0.25">
      <c r="A43" s="22" t="s">
        <v>26</v>
      </c>
      <c r="B43" s="22">
        <v>30</v>
      </c>
      <c r="C43" s="22">
        <f t="shared" si="13"/>
        <v>210</v>
      </c>
      <c r="D43" s="28" t="s">
        <v>50</v>
      </c>
      <c r="E43" s="28">
        <v>30</v>
      </c>
      <c r="F43" s="28">
        <f t="shared" si="14"/>
        <v>210</v>
      </c>
      <c r="G43" s="23" t="s">
        <v>27</v>
      </c>
      <c r="H43" s="23">
        <v>30</v>
      </c>
      <c r="I43" s="23">
        <f>H43*$D$1</f>
        <v>210</v>
      </c>
      <c r="J43" s="21"/>
      <c r="K43" s="18"/>
      <c r="L43" s="18"/>
      <c r="M43" s="18"/>
    </row>
    <row r="44" spans="1:13" x14ac:dyDescent="0.25">
      <c r="A44" s="22"/>
      <c r="B44" s="22"/>
      <c r="C44" s="22"/>
      <c r="D44" s="28" t="s">
        <v>51</v>
      </c>
      <c r="E44" s="29">
        <v>50</v>
      </c>
      <c r="F44" s="28">
        <f t="shared" si="14"/>
        <v>350</v>
      </c>
      <c r="G44" s="23" t="s">
        <v>29</v>
      </c>
      <c r="H44" s="24">
        <v>1</v>
      </c>
      <c r="I44" s="23">
        <v>1</v>
      </c>
      <c r="J44" s="21"/>
      <c r="K44" s="18"/>
      <c r="L44" s="18"/>
      <c r="M44" s="18"/>
    </row>
    <row r="45" spans="1:13" x14ac:dyDescent="0.25">
      <c r="A45" s="22"/>
      <c r="B45" s="22"/>
      <c r="C45" s="22"/>
      <c r="D45" s="28"/>
      <c r="E45" s="28"/>
      <c r="F45" s="28"/>
      <c r="G45" s="23" t="s">
        <v>48</v>
      </c>
      <c r="H45" s="23"/>
      <c r="I45" s="23">
        <v>2</v>
      </c>
      <c r="J45" s="21"/>
      <c r="K45" s="18"/>
      <c r="L45" s="18"/>
      <c r="M45" s="18"/>
    </row>
    <row r="46" spans="1:13" x14ac:dyDescent="0.25">
      <c r="A46" s="18"/>
      <c r="B46" s="18"/>
      <c r="C46" s="18"/>
      <c r="D46" s="18"/>
      <c r="E46" s="18"/>
      <c r="F46" s="18"/>
      <c r="G46" s="23" t="s">
        <v>31</v>
      </c>
      <c r="H46" s="23">
        <f>'Общие продукты'!$B$5</f>
        <v>30</v>
      </c>
      <c r="I46" s="23"/>
      <c r="J46" s="21"/>
      <c r="K46" s="18"/>
      <c r="L46" s="18"/>
      <c r="M46" s="18"/>
    </row>
    <row r="47" spans="1:13" x14ac:dyDescent="0.25">
      <c r="A47" s="18"/>
      <c r="B47" s="18"/>
      <c r="C47" s="18"/>
      <c r="D47" s="18"/>
      <c r="E47" s="18"/>
      <c r="F47" s="18"/>
      <c r="G47" s="23"/>
      <c r="H47" s="23"/>
      <c r="I47" s="23"/>
      <c r="J47" s="21"/>
      <c r="K47" s="18"/>
      <c r="L47" s="18"/>
      <c r="M47" s="18"/>
    </row>
    <row r="48" spans="1:13" x14ac:dyDescent="0.25">
      <c r="A48" s="18"/>
      <c r="B48" s="18"/>
      <c r="C48" s="18"/>
      <c r="D48" s="18"/>
      <c r="E48" s="18"/>
      <c r="F48" s="18"/>
      <c r="G48" s="18"/>
      <c r="H48" s="21"/>
      <c r="I48" s="18"/>
      <c r="J48" s="21"/>
      <c r="K48" s="18"/>
      <c r="L48" s="18"/>
      <c r="M48" s="18"/>
    </row>
    <row r="49" spans="1:13" x14ac:dyDescent="0.25">
      <c r="A49" s="19">
        <v>42967</v>
      </c>
      <c r="B49" s="18">
        <f>SUM(B50,E50,H50,L50)</f>
        <v>631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</row>
    <row r="50" spans="1:13" x14ac:dyDescent="0.25">
      <c r="A50" s="20" t="s">
        <v>14</v>
      </c>
      <c r="B50" s="21">
        <f>SUM(B51:B54)</f>
        <v>130</v>
      </c>
      <c r="C50" s="21"/>
      <c r="D50" s="20" t="s">
        <v>15</v>
      </c>
      <c r="E50" s="21">
        <f>SUM(E51:E56)</f>
        <v>160</v>
      </c>
      <c r="F50" s="21"/>
      <c r="G50" s="20" t="s">
        <v>16</v>
      </c>
      <c r="H50" s="21">
        <f>SUM(H51:H54)</f>
        <v>130</v>
      </c>
      <c r="I50" s="21"/>
      <c r="J50" s="21"/>
      <c r="K50" s="20" t="s">
        <v>17</v>
      </c>
      <c r="L50" s="21">
        <f>SUM(L51:L56)</f>
        <v>211</v>
      </c>
      <c r="M50" s="21"/>
    </row>
    <row r="51" spans="1:13" x14ac:dyDescent="0.25">
      <c r="A51" s="22" t="s">
        <v>52</v>
      </c>
      <c r="B51" s="22">
        <v>80</v>
      </c>
      <c r="C51" s="22">
        <f>B51*$D$1</f>
        <v>560</v>
      </c>
      <c r="D51" s="28" t="s">
        <v>49</v>
      </c>
      <c r="E51" s="28">
        <v>50</v>
      </c>
      <c r="F51" s="28">
        <f>E51*$D$1</f>
        <v>350</v>
      </c>
      <c r="G51" s="22" t="s">
        <v>53</v>
      </c>
      <c r="H51" s="22">
        <v>80</v>
      </c>
      <c r="I51" s="22">
        <f>H51*$D$1</f>
        <v>560</v>
      </c>
      <c r="J51" s="21"/>
      <c r="K51" s="18" t="s">
        <v>57</v>
      </c>
      <c r="L51" s="21">
        <f>'Общие продукты'!$B$1</f>
        <v>211</v>
      </c>
      <c r="M51" s="18"/>
    </row>
    <row r="52" spans="1:13" x14ac:dyDescent="0.25">
      <c r="A52" s="22" t="s">
        <v>58</v>
      </c>
      <c r="B52" s="22">
        <v>20</v>
      </c>
      <c r="C52" s="22">
        <f t="shared" ref="C52:C53" si="15">B52*$D$1</f>
        <v>140</v>
      </c>
      <c r="D52" s="28" t="s">
        <v>41</v>
      </c>
      <c r="E52" s="28">
        <v>30</v>
      </c>
      <c r="F52" s="28">
        <f t="shared" ref="F52:F54" si="16">E52*$D$1</f>
        <v>210</v>
      </c>
      <c r="G52" s="22" t="s">
        <v>58</v>
      </c>
      <c r="H52" s="22">
        <v>20</v>
      </c>
      <c r="I52" s="22">
        <f t="shared" ref="I52:I53" si="17">H52*$D$1</f>
        <v>140</v>
      </c>
      <c r="J52" s="21"/>
      <c r="K52" s="18"/>
      <c r="L52" s="18"/>
      <c r="M52" s="18"/>
    </row>
    <row r="53" spans="1:13" x14ac:dyDescent="0.25">
      <c r="A53" s="22" t="s">
        <v>26</v>
      </c>
      <c r="B53" s="22">
        <v>30</v>
      </c>
      <c r="C53" s="22">
        <f t="shared" si="15"/>
        <v>210</v>
      </c>
      <c r="D53" s="28" t="s">
        <v>50</v>
      </c>
      <c r="E53" s="28">
        <v>30</v>
      </c>
      <c r="F53" s="28">
        <f t="shared" si="16"/>
        <v>210</v>
      </c>
      <c r="G53" s="22" t="s">
        <v>26</v>
      </c>
      <c r="H53" s="22">
        <v>30</v>
      </c>
      <c r="I53" s="22">
        <f t="shared" si="17"/>
        <v>210</v>
      </c>
      <c r="J53" s="21"/>
      <c r="K53" s="18"/>
      <c r="L53" s="18"/>
      <c r="M53" s="18"/>
    </row>
    <row r="54" spans="1:13" x14ac:dyDescent="0.25">
      <c r="A54" s="22"/>
      <c r="B54" s="22"/>
      <c r="C54" s="22"/>
      <c r="D54" s="28" t="s">
        <v>40</v>
      </c>
      <c r="E54" s="29">
        <v>50</v>
      </c>
      <c r="F54" s="28">
        <f t="shared" si="16"/>
        <v>350</v>
      </c>
      <c r="G54" s="22"/>
      <c r="H54" s="22"/>
      <c r="I54" s="22"/>
      <c r="J54" s="21"/>
      <c r="K54" s="18"/>
      <c r="L54" s="18"/>
      <c r="M54" s="18"/>
    </row>
    <row r="55" spans="1:13" x14ac:dyDescent="0.25">
      <c r="A55" s="22"/>
      <c r="B55" s="22"/>
      <c r="C55" s="22"/>
      <c r="D55" s="28"/>
      <c r="E55" s="28"/>
      <c r="F55" s="28"/>
      <c r="G55" s="22"/>
      <c r="H55" s="22"/>
      <c r="I55" s="22"/>
      <c r="J55" s="21"/>
      <c r="K55" s="18"/>
      <c r="L55" s="18"/>
      <c r="M55" s="18"/>
    </row>
    <row r="56" spans="1:13" x14ac:dyDescent="0.25">
      <c r="A56" s="18"/>
      <c r="B56" s="18"/>
      <c r="C56" s="18"/>
      <c r="D56" s="18"/>
      <c r="E56" s="18"/>
      <c r="F56" s="18"/>
      <c r="G56" s="21"/>
      <c r="H56" s="18"/>
      <c r="I56" s="18"/>
      <c r="J56" s="21"/>
      <c r="K56" s="18"/>
      <c r="L56" s="18"/>
      <c r="M56" s="18"/>
    </row>
    <row r="57" spans="1:13" x14ac:dyDescent="0.25">
      <c r="A57" s="19">
        <v>42968</v>
      </c>
      <c r="B57" s="18">
        <f>SUM(B58,E58,H58,L58)</f>
        <v>602</v>
      </c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</row>
    <row r="58" spans="1:13" x14ac:dyDescent="0.25">
      <c r="A58" s="20" t="s">
        <v>14</v>
      </c>
      <c r="B58" s="21">
        <f>SUM(B59:B62)</f>
        <v>130</v>
      </c>
      <c r="C58" s="21"/>
      <c r="D58" s="20" t="s">
        <v>15</v>
      </c>
      <c r="E58" s="21">
        <f>SUM(E59:E64)</f>
        <v>160</v>
      </c>
      <c r="F58" s="21"/>
      <c r="G58" s="20" t="s">
        <v>16</v>
      </c>
      <c r="H58" s="21">
        <f>SUM(H59:H65)</f>
        <v>101</v>
      </c>
      <c r="I58" s="21"/>
      <c r="J58" s="21"/>
      <c r="K58" s="20" t="s">
        <v>17</v>
      </c>
      <c r="L58" s="21">
        <f>SUM(L59:L64)</f>
        <v>211</v>
      </c>
      <c r="M58" s="21"/>
    </row>
    <row r="59" spans="1:13" x14ac:dyDescent="0.25">
      <c r="A59" s="22" t="s">
        <v>59</v>
      </c>
      <c r="B59" s="22">
        <v>80</v>
      </c>
      <c r="C59" s="22">
        <f>B59*$D$1</f>
        <v>560</v>
      </c>
      <c r="D59" s="28" t="s">
        <v>49</v>
      </c>
      <c r="E59" s="28">
        <v>50</v>
      </c>
      <c r="F59" s="28">
        <f>E59*$D$1</f>
        <v>350</v>
      </c>
      <c r="G59" s="23" t="s">
        <v>38</v>
      </c>
      <c r="H59" s="23">
        <v>20</v>
      </c>
      <c r="I59" s="23">
        <f t="shared" ref="I59" si="18">H59*$D$1</f>
        <v>140</v>
      </c>
      <c r="J59" s="21"/>
      <c r="K59" s="18" t="s">
        <v>57</v>
      </c>
      <c r="L59" s="21">
        <f>'Общие продукты'!$B$1</f>
        <v>211</v>
      </c>
      <c r="M59" s="18"/>
    </row>
    <row r="60" spans="1:13" x14ac:dyDescent="0.25">
      <c r="A60" s="22" t="s">
        <v>58</v>
      </c>
      <c r="B60" s="22">
        <v>20</v>
      </c>
      <c r="C60" s="22">
        <f t="shared" ref="C60:C61" si="19">B60*$D$1</f>
        <v>140</v>
      </c>
      <c r="D60" s="28" t="s">
        <v>41</v>
      </c>
      <c r="E60" s="28">
        <v>30</v>
      </c>
      <c r="F60" s="28">
        <f t="shared" ref="F60:F62" si="20">E60*$D$1</f>
        <v>210</v>
      </c>
      <c r="G60" s="23" t="s">
        <v>58</v>
      </c>
      <c r="H60" s="23">
        <v>20</v>
      </c>
      <c r="I60" s="23">
        <f>H60*$D$1</f>
        <v>140</v>
      </c>
      <c r="J60" s="21"/>
      <c r="K60" s="18"/>
      <c r="L60" s="18"/>
      <c r="M60" s="18"/>
    </row>
    <row r="61" spans="1:13" x14ac:dyDescent="0.25">
      <c r="A61" s="22" t="s">
        <v>26</v>
      </c>
      <c r="B61" s="22">
        <v>30</v>
      </c>
      <c r="C61" s="22">
        <f t="shared" si="19"/>
        <v>210</v>
      </c>
      <c r="D61" s="28" t="s">
        <v>50</v>
      </c>
      <c r="E61" s="28">
        <v>30</v>
      </c>
      <c r="F61" s="28">
        <f t="shared" si="20"/>
        <v>210</v>
      </c>
      <c r="G61" s="23" t="s">
        <v>27</v>
      </c>
      <c r="H61" s="23">
        <v>30</v>
      </c>
      <c r="I61" s="23">
        <f>H61*$D$1</f>
        <v>210</v>
      </c>
      <c r="J61" s="21"/>
      <c r="K61" s="18"/>
      <c r="L61" s="18"/>
      <c r="M61" s="18"/>
    </row>
    <row r="62" spans="1:13" x14ac:dyDescent="0.25">
      <c r="A62" s="22"/>
      <c r="B62" s="22"/>
      <c r="C62" s="22"/>
      <c r="D62" s="28" t="s">
        <v>47</v>
      </c>
      <c r="E62" s="29">
        <v>50</v>
      </c>
      <c r="F62" s="28">
        <f t="shared" si="20"/>
        <v>350</v>
      </c>
      <c r="G62" s="23" t="s">
        <v>29</v>
      </c>
      <c r="H62" s="24">
        <v>1</v>
      </c>
      <c r="I62" s="23">
        <v>1</v>
      </c>
      <c r="J62" s="21"/>
      <c r="K62" s="18"/>
      <c r="L62" s="18"/>
      <c r="M62" s="18"/>
    </row>
    <row r="63" spans="1:13" x14ac:dyDescent="0.25">
      <c r="A63" s="22"/>
      <c r="B63" s="22"/>
      <c r="C63" s="22"/>
      <c r="D63" s="28"/>
      <c r="E63" s="28"/>
      <c r="F63" s="28"/>
      <c r="G63" s="23" t="s">
        <v>48</v>
      </c>
      <c r="H63" s="23"/>
      <c r="I63" s="23">
        <v>2</v>
      </c>
      <c r="J63" s="21"/>
      <c r="K63" s="18"/>
      <c r="L63" s="18"/>
      <c r="M63" s="18"/>
    </row>
    <row r="64" spans="1:13" x14ac:dyDescent="0.25">
      <c r="A64" s="18"/>
      <c r="B64" s="18"/>
      <c r="C64" s="18"/>
      <c r="D64" s="18"/>
      <c r="E64" s="18"/>
      <c r="F64" s="18"/>
      <c r="G64" s="23" t="s">
        <v>31</v>
      </c>
      <c r="H64" s="23">
        <f>'Общие продукты'!$B$5</f>
        <v>30</v>
      </c>
      <c r="I64" s="23"/>
      <c r="J64" s="21"/>
      <c r="K64" s="18"/>
      <c r="L64" s="18"/>
      <c r="M64" s="18"/>
    </row>
    <row r="65" spans="1:13" x14ac:dyDescent="0.25">
      <c r="A65" s="18"/>
      <c r="B65" s="18"/>
      <c r="C65" s="18"/>
      <c r="D65" s="18"/>
      <c r="E65" s="18"/>
      <c r="F65" s="18"/>
      <c r="G65" s="23"/>
      <c r="H65" s="23"/>
      <c r="I65" s="23"/>
      <c r="J65" s="21"/>
      <c r="K65" s="18"/>
      <c r="L65" s="18"/>
      <c r="M65" s="18"/>
    </row>
    <row r="66" spans="1:13" x14ac:dyDescent="0.25">
      <c r="A66" s="18"/>
      <c r="B66" s="18"/>
      <c r="C66" s="18"/>
      <c r="D66" s="18"/>
      <c r="E66" s="18"/>
      <c r="F66" s="18"/>
      <c r="G66" s="18"/>
      <c r="H66" s="18"/>
      <c r="I66" s="18"/>
      <c r="J66" s="21"/>
      <c r="K66" s="18"/>
      <c r="L66" s="18"/>
      <c r="M66" s="18"/>
    </row>
    <row r="67" spans="1:13" x14ac:dyDescent="0.25">
      <c r="A67" s="19">
        <v>42969</v>
      </c>
      <c r="B67" s="18">
        <f>SUM(B68,E68,H68,L68)</f>
        <v>592</v>
      </c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</row>
    <row r="68" spans="1:13" x14ac:dyDescent="0.25">
      <c r="A68" s="20" t="s">
        <v>14</v>
      </c>
      <c r="B68" s="21">
        <f>SUM(B69:B72)</f>
        <v>130</v>
      </c>
      <c r="C68" s="21"/>
      <c r="D68" s="20" t="s">
        <v>15</v>
      </c>
      <c r="E68" s="21">
        <f>SUM(E69:E74)</f>
        <v>121</v>
      </c>
      <c r="F68" s="21"/>
      <c r="G68" s="20" t="s">
        <v>16</v>
      </c>
      <c r="H68" s="21">
        <f>SUM(H69:H72)</f>
        <v>130</v>
      </c>
      <c r="I68" s="21"/>
      <c r="J68" s="21"/>
      <c r="K68" s="20" t="s">
        <v>17</v>
      </c>
      <c r="L68" s="21">
        <f>SUM(L69:L74)</f>
        <v>211</v>
      </c>
      <c r="M68" s="21"/>
    </row>
    <row r="69" spans="1:13" x14ac:dyDescent="0.25">
      <c r="A69" s="22" t="s">
        <v>39</v>
      </c>
      <c r="B69" s="22">
        <v>80</v>
      </c>
      <c r="C69" s="22">
        <f>B69*$D$1</f>
        <v>560</v>
      </c>
      <c r="D69" s="23" t="s">
        <v>20</v>
      </c>
      <c r="E69" s="23">
        <v>20</v>
      </c>
      <c r="F69" s="23">
        <f t="shared" ref="F69" si="21">E69*$D$1</f>
        <v>140</v>
      </c>
      <c r="G69" s="22" t="s">
        <v>33</v>
      </c>
      <c r="H69" s="22">
        <v>80</v>
      </c>
      <c r="I69" s="22">
        <f t="shared" ref="I69:I70" si="22">H69*$D$1</f>
        <v>560</v>
      </c>
      <c r="J69" s="21"/>
      <c r="K69" s="18" t="s">
        <v>57</v>
      </c>
      <c r="L69" s="21">
        <f>'Общие продукты'!$B$1</f>
        <v>211</v>
      </c>
      <c r="M69" s="18"/>
    </row>
    <row r="70" spans="1:13" x14ac:dyDescent="0.25">
      <c r="A70" s="22" t="s">
        <v>58</v>
      </c>
      <c r="B70" s="22">
        <v>20</v>
      </c>
      <c r="C70" s="22">
        <f t="shared" ref="C70:C71" si="23">B70*$D$1</f>
        <v>140</v>
      </c>
      <c r="D70" s="23" t="s">
        <v>58</v>
      </c>
      <c r="E70" s="23">
        <v>20</v>
      </c>
      <c r="F70" s="23">
        <f>E70*$D$1</f>
        <v>140</v>
      </c>
      <c r="G70" s="22" t="s">
        <v>58</v>
      </c>
      <c r="H70" s="22">
        <v>20</v>
      </c>
      <c r="I70" s="22">
        <f t="shared" si="22"/>
        <v>140</v>
      </c>
      <c r="J70" s="21"/>
      <c r="K70" s="18"/>
      <c r="L70" s="18"/>
      <c r="M70" s="18"/>
    </row>
    <row r="71" spans="1:13" x14ac:dyDescent="0.25">
      <c r="A71" s="22" t="s">
        <v>26</v>
      </c>
      <c r="B71" s="22">
        <v>30</v>
      </c>
      <c r="C71" s="22">
        <f t="shared" si="23"/>
        <v>210</v>
      </c>
      <c r="D71" s="23" t="s">
        <v>27</v>
      </c>
      <c r="E71" s="23">
        <v>50</v>
      </c>
      <c r="F71" s="23">
        <f>E71*$D$1</f>
        <v>350</v>
      </c>
      <c r="G71" s="22" t="s">
        <v>26</v>
      </c>
      <c r="H71" s="22">
        <v>30</v>
      </c>
      <c r="I71" s="22">
        <f>H71*$D$1</f>
        <v>210</v>
      </c>
      <c r="J71" s="21"/>
      <c r="K71" s="18"/>
      <c r="L71" s="18"/>
      <c r="M71" s="18"/>
    </row>
    <row r="72" spans="1:13" x14ac:dyDescent="0.25">
      <c r="A72" s="22"/>
      <c r="B72" s="22"/>
      <c r="C72" s="22"/>
      <c r="D72" s="23" t="s">
        <v>29</v>
      </c>
      <c r="E72" s="24">
        <v>1</v>
      </c>
      <c r="F72" s="23">
        <v>1</v>
      </c>
      <c r="G72" s="22"/>
      <c r="H72" s="22"/>
      <c r="I72" s="22"/>
      <c r="J72" s="21"/>
      <c r="K72" s="18"/>
      <c r="L72" s="18"/>
      <c r="M72" s="18"/>
    </row>
    <row r="73" spans="1:13" x14ac:dyDescent="0.25">
      <c r="A73" s="22"/>
      <c r="B73" s="22"/>
      <c r="C73" s="22"/>
      <c r="D73" s="23" t="s">
        <v>48</v>
      </c>
      <c r="E73" s="23"/>
      <c r="F73" s="23">
        <v>2</v>
      </c>
      <c r="G73" s="18"/>
      <c r="H73" s="18"/>
      <c r="I73" s="18"/>
      <c r="J73" s="21"/>
      <c r="K73" s="18"/>
      <c r="L73" s="18"/>
      <c r="M73" s="18"/>
    </row>
    <row r="74" spans="1:13" x14ac:dyDescent="0.25">
      <c r="A74" s="22"/>
      <c r="B74" s="22"/>
      <c r="C74" s="22"/>
      <c r="D74" s="23" t="s">
        <v>31</v>
      </c>
      <c r="E74" s="23">
        <f>'Общие продукты'!$B$5</f>
        <v>30</v>
      </c>
      <c r="F74" s="23"/>
      <c r="G74" s="18"/>
      <c r="H74" s="18"/>
      <c r="I74" s="18"/>
      <c r="J74" s="21"/>
      <c r="K74" s="18"/>
      <c r="L74" s="18"/>
      <c r="M74" s="18"/>
    </row>
    <row r="75" spans="1:13" x14ac:dyDescent="0.25">
      <c r="A75" s="22"/>
      <c r="B75" s="22"/>
      <c r="C75" s="22"/>
      <c r="D75" s="23"/>
      <c r="E75" s="23"/>
      <c r="F75" s="23"/>
      <c r="G75" s="18"/>
      <c r="H75" s="18"/>
      <c r="I75" s="18"/>
      <c r="J75" s="21"/>
      <c r="K75" s="18"/>
      <c r="L75" s="18"/>
      <c r="M75" s="18"/>
    </row>
    <row r="76" spans="1:13" x14ac:dyDescent="0.25">
      <c r="A76" s="18"/>
      <c r="B76" s="18"/>
      <c r="C76" s="18"/>
      <c r="D76" s="18"/>
      <c r="E76" s="21"/>
      <c r="F76" s="18"/>
      <c r="G76" s="18"/>
      <c r="H76" s="18"/>
      <c r="I76" s="18"/>
      <c r="J76" s="21"/>
      <c r="K76" s="18"/>
      <c r="L76" s="18"/>
      <c r="M76" s="18"/>
    </row>
    <row r="77" spans="1:13" x14ac:dyDescent="0.25">
      <c r="A77" s="19">
        <v>42970</v>
      </c>
      <c r="B77" s="18">
        <f>SUM(B78,E78,H78,L78)</f>
        <v>592</v>
      </c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</row>
    <row r="78" spans="1:13" x14ac:dyDescent="0.25">
      <c r="A78" s="20" t="s">
        <v>14</v>
      </c>
      <c r="B78" s="21">
        <f>SUM(B79:B82)</f>
        <v>150</v>
      </c>
      <c r="C78" s="21"/>
      <c r="D78" s="20" t="s">
        <v>15</v>
      </c>
      <c r="E78" s="21">
        <f>SUM(E79:E84)</f>
        <v>101</v>
      </c>
      <c r="F78" s="21"/>
      <c r="G78" s="20" t="s">
        <v>16</v>
      </c>
      <c r="H78" s="21">
        <f>SUM(H79:H82)</f>
        <v>130</v>
      </c>
      <c r="I78" s="21"/>
      <c r="J78" s="21"/>
      <c r="K78" s="20" t="s">
        <v>17</v>
      </c>
      <c r="L78" s="21">
        <f>SUM(L79:L84)</f>
        <v>211</v>
      </c>
      <c r="M78" s="21"/>
    </row>
    <row r="79" spans="1:13" x14ac:dyDescent="0.25">
      <c r="A79" s="22" t="s">
        <v>37</v>
      </c>
      <c r="B79" s="22">
        <v>100</v>
      </c>
      <c r="C79" s="22">
        <f>B79*$D$1</f>
        <v>700</v>
      </c>
      <c r="D79" s="23" t="s">
        <v>34</v>
      </c>
      <c r="E79" s="23">
        <v>20</v>
      </c>
      <c r="F79" s="23">
        <f t="shared" ref="F79" si="24">E79*$D$1</f>
        <v>140</v>
      </c>
      <c r="G79" s="22" t="s">
        <v>35</v>
      </c>
      <c r="H79" s="22">
        <v>80</v>
      </c>
      <c r="I79" s="22">
        <f t="shared" ref="I79:I80" si="25">H79*$D$1</f>
        <v>560</v>
      </c>
      <c r="J79" s="21"/>
      <c r="K79" s="18" t="s">
        <v>57</v>
      </c>
      <c r="L79" s="21">
        <f>'Общие продукты'!$B$1</f>
        <v>211</v>
      </c>
      <c r="M79" s="18"/>
    </row>
    <row r="80" spans="1:13" x14ac:dyDescent="0.25">
      <c r="A80" s="22" t="s">
        <v>58</v>
      </c>
      <c r="B80" s="22">
        <v>20</v>
      </c>
      <c r="C80" s="22">
        <f t="shared" ref="C80:C81" si="26">B80*$D$1</f>
        <v>140</v>
      </c>
      <c r="D80" s="23" t="s">
        <v>58</v>
      </c>
      <c r="E80" s="23">
        <v>20</v>
      </c>
      <c r="F80" s="23">
        <f>E80*$D$1</f>
        <v>140</v>
      </c>
      <c r="G80" s="22" t="s">
        <v>58</v>
      </c>
      <c r="H80" s="22">
        <v>20</v>
      </c>
      <c r="I80" s="22">
        <f t="shared" si="25"/>
        <v>140</v>
      </c>
      <c r="J80" s="21"/>
      <c r="K80" s="18"/>
      <c r="L80" s="18"/>
      <c r="M80" s="18"/>
    </row>
    <row r="81" spans="1:13" x14ac:dyDescent="0.25">
      <c r="A81" s="22" t="s">
        <v>26</v>
      </c>
      <c r="B81" s="22">
        <v>30</v>
      </c>
      <c r="C81" s="22">
        <f t="shared" si="26"/>
        <v>210</v>
      </c>
      <c r="D81" s="23" t="s">
        <v>51</v>
      </c>
      <c r="E81" s="23">
        <v>30</v>
      </c>
      <c r="F81" s="23">
        <f>E81*$D$1</f>
        <v>210</v>
      </c>
      <c r="G81" s="22" t="s">
        <v>26</v>
      </c>
      <c r="H81" s="22">
        <v>30</v>
      </c>
      <c r="I81" s="22">
        <f>H81*$D$1</f>
        <v>210</v>
      </c>
      <c r="J81" s="21"/>
      <c r="K81" s="18"/>
      <c r="L81" s="18"/>
      <c r="M81" s="18"/>
    </row>
    <row r="82" spans="1:13" x14ac:dyDescent="0.25">
      <c r="A82" s="22"/>
      <c r="B82" s="22"/>
      <c r="C82" s="22"/>
      <c r="D82" s="23" t="s">
        <v>29</v>
      </c>
      <c r="E82" s="24">
        <v>1</v>
      </c>
      <c r="F82" s="23">
        <v>1</v>
      </c>
      <c r="G82" s="22"/>
      <c r="H82" s="22"/>
      <c r="I82" s="22">
        <f>H82*$D$1</f>
        <v>0</v>
      </c>
      <c r="J82" s="21"/>
      <c r="K82" s="18"/>
      <c r="L82" s="18"/>
      <c r="M82" s="18"/>
    </row>
    <row r="83" spans="1:13" x14ac:dyDescent="0.25">
      <c r="A83" s="22"/>
      <c r="B83" s="22"/>
      <c r="C83" s="22"/>
      <c r="D83" s="23" t="s">
        <v>48</v>
      </c>
      <c r="E83" s="23"/>
      <c r="F83" s="23">
        <v>2</v>
      </c>
      <c r="G83" s="22"/>
      <c r="H83" s="22"/>
      <c r="I83" s="22"/>
      <c r="J83" s="21"/>
      <c r="K83" s="18"/>
      <c r="L83" s="18"/>
      <c r="M83" s="18"/>
    </row>
    <row r="84" spans="1:13" x14ac:dyDescent="0.25">
      <c r="A84" s="18"/>
      <c r="B84" s="18"/>
      <c r="C84" s="18"/>
      <c r="D84" s="23" t="s">
        <v>31</v>
      </c>
      <c r="E84" s="23">
        <f>'Общие продукты'!$B$5</f>
        <v>30</v>
      </c>
      <c r="F84" s="23"/>
      <c r="G84" s="18"/>
      <c r="H84" s="18"/>
      <c r="I84" s="18"/>
      <c r="J84" s="21"/>
      <c r="K84" s="18"/>
      <c r="L84" s="18"/>
      <c r="M84" s="18"/>
    </row>
    <row r="85" spans="1:13" x14ac:dyDescent="0.25">
      <c r="A85" s="19">
        <v>42971</v>
      </c>
      <c r="B85" s="18">
        <f>SUM(B86,E86,H86,L86)</f>
        <v>602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</row>
    <row r="86" spans="1:13" x14ac:dyDescent="0.25">
      <c r="A86" s="20" t="s">
        <v>14</v>
      </c>
      <c r="B86" s="21">
        <f>SUM(B87:B90)</f>
        <v>130</v>
      </c>
      <c r="C86" s="21"/>
      <c r="D86" s="20" t="s">
        <v>15</v>
      </c>
      <c r="E86" s="21">
        <f>SUM(E87:E92)</f>
        <v>160</v>
      </c>
      <c r="F86" s="21"/>
      <c r="G86" s="20" t="s">
        <v>16</v>
      </c>
      <c r="H86" s="21">
        <f>SUM(H87:H93)</f>
        <v>101</v>
      </c>
      <c r="I86" s="21"/>
      <c r="J86" s="21"/>
      <c r="K86" s="20" t="s">
        <v>17</v>
      </c>
      <c r="L86" s="21">
        <f>SUM(L87:L92)</f>
        <v>211</v>
      </c>
      <c r="M86" s="21"/>
    </row>
    <row r="87" spans="1:13" x14ac:dyDescent="0.25">
      <c r="A87" s="22" t="s">
        <v>54</v>
      </c>
      <c r="B87" s="22">
        <v>80</v>
      </c>
      <c r="C87" s="22">
        <f>B87*$D$1</f>
        <v>560</v>
      </c>
      <c r="D87" s="28" t="s">
        <v>49</v>
      </c>
      <c r="E87" s="28">
        <v>50</v>
      </c>
      <c r="F87" s="28">
        <f>E87*$D$1</f>
        <v>350</v>
      </c>
      <c r="G87" s="23" t="s">
        <v>39</v>
      </c>
      <c r="H87" s="23">
        <v>20</v>
      </c>
      <c r="I87" s="23">
        <f t="shared" ref="I87" si="27">H87*$D$1</f>
        <v>140</v>
      </c>
      <c r="J87" s="21"/>
      <c r="K87" s="18" t="s">
        <v>57</v>
      </c>
      <c r="L87" s="21">
        <f>'Общие продукты'!$B$1</f>
        <v>211</v>
      </c>
      <c r="M87" s="18"/>
    </row>
    <row r="88" spans="1:13" x14ac:dyDescent="0.25">
      <c r="A88" s="22" t="s">
        <v>58</v>
      </c>
      <c r="B88" s="22">
        <v>20</v>
      </c>
      <c r="C88" s="22">
        <f t="shared" ref="C88:C89" si="28">B88*$D$1</f>
        <v>140</v>
      </c>
      <c r="D88" s="28" t="s">
        <v>41</v>
      </c>
      <c r="E88" s="28">
        <v>30</v>
      </c>
      <c r="F88" s="28">
        <f t="shared" ref="F88:F90" si="29">E88*$D$1</f>
        <v>210</v>
      </c>
      <c r="G88" s="23" t="s">
        <v>58</v>
      </c>
      <c r="H88" s="23">
        <v>20</v>
      </c>
      <c r="I88" s="23">
        <f>H88*$D$1</f>
        <v>140</v>
      </c>
      <c r="J88" s="21"/>
      <c r="K88" s="18"/>
      <c r="L88" s="18"/>
      <c r="M88" s="18"/>
    </row>
    <row r="89" spans="1:13" x14ac:dyDescent="0.25">
      <c r="A89" s="22" t="s">
        <v>26</v>
      </c>
      <c r="B89" s="22">
        <v>30</v>
      </c>
      <c r="C89" s="22">
        <f t="shared" si="28"/>
        <v>210</v>
      </c>
      <c r="D89" s="28" t="s">
        <v>50</v>
      </c>
      <c r="E89" s="28">
        <v>30</v>
      </c>
      <c r="F89" s="28">
        <f t="shared" si="29"/>
        <v>210</v>
      </c>
      <c r="G89" s="23" t="s">
        <v>27</v>
      </c>
      <c r="H89" s="23">
        <v>30</v>
      </c>
      <c r="I89" s="23">
        <f>H89*$D$1</f>
        <v>210</v>
      </c>
      <c r="J89" s="21"/>
      <c r="K89" s="18"/>
      <c r="L89" s="18"/>
      <c r="M89" s="18"/>
    </row>
    <row r="90" spans="1:13" x14ac:dyDescent="0.25">
      <c r="A90" s="22"/>
      <c r="B90" s="22"/>
      <c r="C90" s="22"/>
      <c r="D90" s="28" t="s">
        <v>47</v>
      </c>
      <c r="E90" s="29">
        <v>50</v>
      </c>
      <c r="F90" s="28">
        <f t="shared" si="29"/>
        <v>350</v>
      </c>
      <c r="G90" s="23" t="s">
        <v>29</v>
      </c>
      <c r="H90" s="24">
        <v>1</v>
      </c>
      <c r="I90" s="23">
        <v>1</v>
      </c>
      <c r="J90" s="21"/>
      <c r="K90" s="18"/>
      <c r="L90" s="18"/>
      <c r="M90" s="18"/>
    </row>
    <row r="91" spans="1:13" x14ac:dyDescent="0.25">
      <c r="A91" s="22"/>
      <c r="B91" s="22"/>
      <c r="C91" s="22"/>
      <c r="D91" s="28"/>
      <c r="E91" s="28"/>
      <c r="F91" s="28"/>
      <c r="G91" s="23" t="s">
        <v>48</v>
      </c>
      <c r="H91" s="23"/>
      <c r="I91" s="23">
        <v>2</v>
      </c>
      <c r="J91" s="21"/>
      <c r="K91" s="18"/>
      <c r="L91" s="18"/>
      <c r="M91" s="18"/>
    </row>
    <row r="92" spans="1:13" x14ac:dyDescent="0.25">
      <c r="A92" s="18"/>
      <c r="B92" s="18"/>
      <c r="C92" s="18"/>
      <c r="D92" s="18"/>
      <c r="E92" s="18"/>
      <c r="F92" s="18"/>
      <c r="G92" s="23" t="s">
        <v>31</v>
      </c>
      <c r="H92" s="23">
        <f>'Общие продукты'!$B$5</f>
        <v>30</v>
      </c>
      <c r="I92" s="23"/>
      <c r="J92" s="21"/>
      <c r="K92" s="18"/>
      <c r="L92" s="18"/>
      <c r="M92" s="18"/>
    </row>
    <row r="93" spans="1:13" x14ac:dyDescent="0.25">
      <c r="A93" s="18"/>
      <c r="B93" s="18"/>
      <c r="C93" s="18"/>
      <c r="D93" s="18"/>
      <c r="E93" s="18"/>
      <c r="F93" s="18"/>
      <c r="G93" s="23"/>
      <c r="H93" s="23"/>
      <c r="I93" s="23"/>
      <c r="J93" s="21"/>
      <c r="K93" s="18"/>
      <c r="L93" s="18"/>
      <c r="M93" s="18"/>
    </row>
    <row r="94" spans="1:13" x14ac:dyDescent="0.25">
      <c r="A94" s="18"/>
      <c r="B94" s="18"/>
      <c r="C94" s="18"/>
      <c r="D94" s="18"/>
      <c r="E94" s="18"/>
      <c r="F94" s="18"/>
      <c r="G94" s="18"/>
      <c r="H94" s="18"/>
      <c r="I94" s="18"/>
      <c r="J94" s="21"/>
      <c r="K94" s="18"/>
      <c r="L94" s="18"/>
      <c r="M94" s="18"/>
    </row>
    <row r="95" spans="1:13" x14ac:dyDescent="0.25">
      <c r="A95" s="19">
        <v>42972</v>
      </c>
      <c r="B95" s="18">
        <f>SUM(B96,E96,H96,L96)</f>
        <v>651</v>
      </c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</row>
    <row r="96" spans="1:13" x14ac:dyDescent="0.25">
      <c r="A96" s="20" t="s">
        <v>14</v>
      </c>
      <c r="B96" s="21">
        <f>SUM(B97:B100)</f>
        <v>130</v>
      </c>
      <c r="C96" s="21"/>
      <c r="D96" s="20" t="s">
        <v>15</v>
      </c>
      <c r="E96" s="21">
        <f>SUM(E97:E102)</f>
        <v>160</v>
      </c>
      <c r="F96" s="21"/>
      <c r="G96" s="20" t="s">
        <v>16</v>
      </c>
      <c r="H96" s="21">
        <f>SUM(H97:H100)</f>
        <v>150</v>
      </c>
      <c r="I96" s="21"/>
      <c r="J96" s="21"/>
      <c r="K96" s="20" t="s">
        <v>17</v>
      </c>
      <c r="L96" s="21">
        <f>SUM(L97:L102)</f>
        <v>211</v>
      </c>
      <c r="M96" s="21"/>
    </row>
    <row r="97" spans="1:13" x14ac:dyDescent="0.25">
      <c r="A97" s="22" t="s">
        <v>46</v>
      </c>
      <c r="B97" s="22">
        <v>80</v>
      </c>
      <c r="C97" s="22">
        <f>B97*$D$1</f>
        <v>560</v>
      </c>
      <c r="D97" s="28" t="s">
        <v>49</v>
      </c>
      <c r="E97" s="28">
        <v>50</v>
      </c>
      <c r="F97" s="28">
        <f>E97*$D$1</f>
        <v>350</v>
      </c>
      <c r="G97" s="22" t="s">
        <v>37</v>
      </c>
      <c r="H97" s="22">
        <v>100</v>
      </c>
      <c r="I97" s="22">
        <f>H97*$D$1</f>
        <v>700</v>
      </c>
      <c r="J97" s="21"/>
      <c r="K97" s="18" t="s">
        <v>57</v>
      </c>
      <c r="L97" s="21">
        <f>'Общие продукты'!$B$1</f>
        <v>211</v>
      </c>
      <c r="M97" s="18"/>
    </row>
    <row r="98" spans="1:13" x14ac:dyDescent="0.25">
      <c r="A98" s="22" t="s">
        <v>58</v>
      </c>
      <c r="B98" s="22">
        <v>20</v>
      </c>
      <c r="C98" s="22">
        <f t="shared" ref="C98:C99" si="30">B98*$D$1</f>
        <v>140</v>
      </c>
      <c r="D98" s="28" t="s">
        <v>41</v>
      </c>
      <c r="E98" s="28">
        <v>30</v>
      </c>
      <c r="F98" s="28">
        <f t="shared" ref="F98:F100" si="31">E98*$D$1</f>
        <v>210</v>
      </c>
      <c r="G98" s="22" t="s">
        <v>58</v>
      </c>
      <c r="H98" s="22">
        <v>20</v>
      </c>
      <c r="I98" s="22">
        <f t="shared" ref="I98:I99" si="32">H98*$D$1</f>
        <v>140</v>
      </c>
      <c r="J98" s="21"/>
      <c r="K98" s="18"/>
      <c r="L98" s="18"/>
      <c r="M98" s="18"/>
    </row>
    <row r="99" spans="1:13" x14ac:dyDescent="0.25">
      <c r="A99" s="22" t="s">
        <v>26</v>
      </c>
      <c r="B99" s="22">
        <v>30</v>
      </c>
      <c r="C99" s="22">
        <f t="shared" si="30"/>
        <v>210</v>
      </c>
      <c r="D99" s="28" t="s">
        <v>50</v>
      </c>
      <c r="E99" s="28">
        <v>30</v>
      </c>
      <c r="F99" s="28">
        <f t="shared" si="31"/>
        <v>210</v>
      </c>
      <c r="G99" s="22" t="s">
        <v>26</v>
      </c>
      <c r="H99" s="22">
        <v>30</v>
      </c>
      <c r="I99" s="22">
        <f t="shared" si="32"/>
        <v>210</v>
      </c>
      <c r="J99" s="21"/>
      <c r="K99" s="18"/>
      <c r="L99" s="18"/>
      <c r="M99" s="18"/>
    </row>
    <row r="100" spans="1:13" x14ac:dyDescent="0.25">
      <c r="A100" s="22"/>
      <c r="B100" s="22"/>
      <c r="C100" s="22"/>
      <c r="D100" s="28" t="s">
        <v>27</v>
      </c>
      <c r="E100" s="29">
        <v>50</v>
      </c>
      <c r="F100" s="28">
        <f t="shared" si="31"/>
        <v>350</v>
      </c>
      <c r="G100" s="22"/>
      <c r="H100" s="22"/>
      <c r="I100" s="22"/>
      <c r="J100" s="21"/>
      <c r="K100" s="18"/>
      <c r="L100" s="18"/>
      <c r="M100" s="18"/>
    </row>
    <row r="101" spans="1:13" x14ac:dyDescent="0.25">
      <c r="A101" s="22"/>
      <c r="B101" s="22"/>
      <c r="C101" s="22"/>
      <c r="D101" s="28"/>
      <c r="E101" s="28"/>
      <c r="F101" s="28"/>
      <c r="G101" s="22"/>
      <c r="H101" s="22"/>
      <c r="I101" s="22"/>
      <c r="J101" s="21"/>
      <c r="K101" s="18"/>
      <c r="L101" s="18"/>
      <c r="M101" s="18"/>
    </row>
    <row r="102" spans="1:13" x14ac:dyDescent="0.25">
      <c r="A102" s="18"/>
      <c r="B102" s="18"/>
      <c r="C102" s="18"/>
      <c r="D102" s="18"/>
      <c r="E102" s="18"/>
      <c r="F102" s="18"/>
      <c r="G102" s="18"/>
      <c r="H102" s="18"/>
      <c r="I102" s="18"/>
      <c r="J102" s="21"/>
      <c r="K102" s="18"/>
      <c r="L102" s="18"/>
      <c r="M102" s="18"/>
    </row>
    <row r="103" spans="1:13" x14ac:dyDescent="0.25">
      <c r="A103" s="19">
        <v>42973</v>
      </c>
      <c r="B103" s="18">
        <f>SUM(B104,E104,H104,L104)</f>
        <v>592</v>
      </c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</row>
    <row r="104" spans="1:13" x14ac:dyDescent="0.25">
      <c r="A104" s="20" t="s">
        <v>14</v>
      </c>
      <c r="B104" s="21">
        <f>SUM(B105:B108)</f>
        <v>130</v>
      </c>
      <c r="C104" s="21"/>
      <c r="D104" s="20" t="s">
        <v>15</v>
      </c>
      <c r="E104" s="21">
        <f>SUM(E105:E110)</f>
        <v>121</v>
      </c>
      <c r="F104" s="21"/>
      <c r="G104" s="20" t="s">
        <v>16</v>
      </c>
      <c r="H104" s="21">
        <f>SUM(H105:H108)</f>
        <v>130</v>
      </c>
      <c r="I104" s="21"/>
      <c r="J104" s="21"/>
      <c r="K104" s="20" t="s">
        <v>17</v>
      </c>
      <c r="L104" s="21">
        <f>SUM(L105:L110)</f>
        <v>211</v>
      </c>
      <c r="M104" s="21"/>
    </row>
    <row r="105" spans="1:13" x14ac:dyDescent="0.25">
      <c r="A105" s="22" t="s">
        <v>33</v>
      </c>
      <c r="B105" s="22">
        <v>80</v>
      </c>
      <c r="C105" s="22">
        <f>B105*$D$1</f>
        <v>560</v>
      </c>
      <c r="D105" s="23" t="s">
        <v>34</v>
      </c>
      <c r="E105" s="23">
        <v>20</v>
      </c>
      <c r="F105" s="23">
        <f t="shared" ref="F105" si="33">E105*$D$1</f>
        <v>140</v>
      </c>
      <c r="G105" s="22" t="s">
        <v>35</v>
      </c>
      <c r="H105" s="22">
        <v>80</v>
      </c>
      <c r="I105" s="22">
        <f t="shared" ref="I105:I106" si="34">H105*$D$1</f>
        <v>560</v>
      </c>
      <c r="J105" s="21"/>
      <c r="K105" s="18" t="s">
        <v>57</v>
      </c>
      <c r="L105" s="21">
        <f>'Общие продукты'!$B$1</f>
        <v>211</v>
      </c>
      <c r="M105" s="18"/>
    </row>
    <row r="106" spans="1:13" x14ac:dyDescent="0.25">
      <c r="A106" s="22" t="s">
        <v>58</v>
      </c>
      <c r="B106" s="22">
        <v>20</v>
      </c>
      <c r="C106" s="22">
        <f t="shared" ref="C106:C107" si="35">B106*$D$1</f>
        <v>140</v>
      </c>
      <c r="D106" s="23" t="s">
        <v>58</v>
      </c>
      <c r="E106" s="23">
        <v>20</v>
      </c>
      <c r="F106" s="23">
        <f>E106*$D$1</f>
        <v>140</v>
      </c>
      <c r="G106" s="22" t="s">
        <v>58</v>
      </c>
      <c r="H106" s="22">
        <v>20</v>
      </c>
      <c r="I106" s="22">
        <f t="shared" si="34"/>
        <v>140</v>
      </c>
      <c r="J106" s="21"/>
      <c r="K106" s="18"/>
      <c r="L106" s="18"/>
      <c r="M106" s="18"/>
    </row>
    <row r="107" spans="1:13" x14ac:dyDescent="0.25">
      <c r="A107" s="22" t="s">
        <v>26</v>
      </c>
      <c r="B107" s="22">
        <v>30</v>
      </c>
      <c r="C107" s="22">
        <f t="shared" si="35"/>
        <v>210</v>
      </c>
      <c r="D107" s="23" t="s">
        <v>27</v>
      </c>
      <c r="E107" s="23">
        <v>50</v>
      </c>
      <c r="F107" s="23">
        <f>E107*$D$1</f>
        <v>350</v>
      </c>
      <c r="G107" s="22" t="s">
        <v>26</v>
      </c>
      <c r="H107" s="22">
        <v>30</v>
      </c>
      <c r="I107" s="22">
        <f>H107*$D$1</f>
        <v>210</v>
      </c>
      <c r="J107" s="21"/>
      <c r="K107" s="18"/>
      <c r="L107" s="18"/>
      <c r="M107" s="18"/>
    </row>
    <row r="108" spans="1:13" x14ac:dyDescent="0.25">
      <c r="A108" s="22"/>
      <c r="B108" s="22"/>
      <c r="C108" s="22"/>
      <c r="D108" s="23" t="s">
        <v>29</v>
      </c>
      <c r="E108" s="24">
        <v>1</v>
      </c>
      <c r="F108" s="23">
        <v>1</v>
      </c>
      <c r="G108" s="22"/>
      <c r="H108" s="22"/>
      <c r="I108" s="22"/>
      <c r="J108" s="21"/>
      <c r="K108" s="18"/>
      <c r="L108" s="18"/>
      <c r="M108" s="18"/>
    </row>
    <row r="109" spans="1:13" x14ac:dyDescent="0.25">
      <c r="A109" s="22"/>
      <c r="B109" s="22"/>
      <c r="C109" s="22"/>
      <c r="D109" s="23" t="s">
        <v>48</v>
      </c>
      <c r="E109" s="23"/>
      <c r="F109" s="23">
        <v>2</v>
      </c>
      <c r="G109" s="22"/>
      <c r="H109" s="22"/>
      <c r="I109" s="22"/>
      <c r="J109" s="21"/>
      <c r="K109" s="18"/>
      <c r="L109" s="18"/>
      <c r="M109" s="18"/>
    </row>
    <row r="110" spans="1:13" x14ac:dyDescent="0.25">
      <c r="A110" s="22"/>
      <c r="B110" s="22"/>
      <c r="C110" s="22"/>
      <c r="D110" s="23" t="s">
        <v>31</v>
      </c>
      <c r="E110" s="23">
        <f>'Общие продукты'!$B$5</f>
        <v>30</v>
      </c>
      <c r="F110" s="23"/>
      <c r="G110" s="22"/>
      <c r="H110" s="22"/>
      <c r="I110" s="22"/>
      <c r="J110" s="21"/>
      <c r="K110" s="18"/>
      <c r="L110" s="18"/>
      <c r="M110" s="18"/>
    </row>
    <row r="111" spans="1:13" x14ac:dyDescent="0.25">
      <c r="A111" s="18"/>
      <c r="B111" s="18"/>
      <c r="C111" s="18"/>
      <c r="D111" s="23"/>
      <c r="E111" s="23"/>
      <c r="F111" s="23"/>
      <c r="G111" s="18"/>
      <c r="H111" s="18"/>
      <c r="I111" s="18"/>
      <c r="J111" s="21"/>
      <c r="K111" s="18"/>
      <c r="L111" s="18"/>
      <c r="M111" s="18"/>
    </row>
    <row r="112" spans="1:13" x14ac:dyDescent="0.25">
      <c r="A112" s="18"/>
      <c r="B112" s="18"/>
      <c r="C112" s="18"/>
      <c r="D112" s="18"/>
      <c r="E112" s="21"/>
      <c r="F112" s="18"/>
      <c r="G112" s="18"/>
      <c r="H112" s="18"/>
      <c r="I112" s="18"/>
      <c r="J112" s="21"/>
      <c r="K112" s="18"/>
      <c r="L112" s="18"/>
      <c r="M112" s="18"/>
    </row>
    <row r="113" spans="1:13" x14ac:dyDescent="0.25">
      <c r="A113" s="19">
        <v>42974</v>
      </c>
      <c r="B113" s="18">
        <f>SUM(B114,E114,H114,L114)</f>
        <v>592</v>
      </c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</row>
    <row r="114" spans="1:13" x14ac:dyDescent="0.25">
      <c r="A114" s="20" t="s">
        <v>14</v>
      </c>
      <c r="B114" s="21">
        <f>SUM(B115:B118)</f>
        <v>150</v>
      </c>
      <c r="C114" s="21"/>
      <c r="D114" s="20" t="s">
        <v>15</v>
      </c>
      <c r="E114" s="21">
        <f>SUM(E115:E120)</f>
        <v>101</v>
      </c>
      <c r="F114" s="21"/>
      <c r="G114" s="20" t="s">
        <v>16</v>
      </c>
      <c r="H114" s="21">
        <f>SUM(H115:H118)</f>
        <v>130</v>
      </c>
      <c r="I114" s="21"/>
      <c r="J114" s="21"/>
      <c r="K114" s="20" t="s">
        <v>17</v>
      </c>
      <c r="L114" s="21">
        <f>SUM(L115:L120)</f>
        <v>211</v>
      </c>
      <c r="M114" s="21"/>
    </row>
    <row r="115" spans="1:13" x14ac:dyDescent="0.25">
      <c r="A115" s="22" t="s">
        <v>37</v>
      </c>
      <c r="B115" s="22">
        <v>100</v>
      </c>
      <c r="C115" s="22">
        <f>B115*$D$1</f>
        <v>700</v>
      </c>
      <c r="D115" s="23" t="s">
        <v>38</v>
      </c>
      <c r="E115" s="23">
        <v>20</v>
      </c>
      <c r="F115" s="23">
        <f t="shared" ref="F115" si="36">E115*$D$1</f>
        <v>140</v>
      </c>
      <c r="G115" s="22" t="s">
        <v>39</v>
      </c>
      <c r="H115" s="22">
        <v>80</v>
      </c>
      <c r="I115" s="22">
        <f t="shared" ref="I115:I116" si="37">H115*$D$1</f>
        <v>560</v>
      </c>
      <c r="J115" s="21"/>
      <c r="K115" s="18" t="s">
        <v>57</v>
      </c>
      <c r="L115" s="21">
        <f>'Общие продукты'!$B$1</f>
        <v>211</v>
      </c>
      <c r="M115" s="18"/>
    </row>
    <row r="116" spans="1:13" x14ac:dyDescent="0.25">
      <c r="A116" s="22" t="s">
        <v>58</v>
      </c>
      <c r="B116" s="22">
        <v>20</v>
      </c>
      <c r="C116" s="22">
        <f t="shared" ref="C116:C117" si="38">B116*$D$1</f>
        <v>140</v>
      </c>
      <c r="D116" s="23" t="s">
        <v>58</v>
      </c>
      <c r="E116" s="23">
        <v>20</v>
      </c>
      <c r="F116" s="23">
        <f>E116*$D$1</f>
        <v>140</v>
      </c>
      <c r="G116" s="22" t="s">
        <v>58</v>
      </c>
      <c r="H116" s="22">
        <v>20</v>
      </c>
      <c r="I116" s="22">
        <f t="shared" si="37"/>
        <v>140</v>
      </c>
      <c r="J116" s="21"/>
      <c r="K116" s="18"/>
      <c r="L116" s="18"/>
      <c r="M116" s="18"/>
    </row>
    <row r="117" spans="1:13" x14ac:dyDescent="0.25">
      <c r="A117" s="22" t="s">
        <v>26</v>
      </c>
      <c r="B117" s="22">
        <v>30</v>
      </c>
      <c r="C117" s="22">
        <f t="shared" si="38"/>
        <v>210</v>
      </c>
      <c r="D117" s="23" t="s">
        <v>51</v>
      </c>
      <c r="E117" s="23">
        <v>30</v>
      </c>
      <c r="F117" s="23">
        <f>E117*$D$1</f>
        <v>210</v>
      </c>
      <c r="G117" s="22" t="s">
        <v>26</v>
      </c>
      <c r="H117" s="22">
        <v>30</v>
      </c>
      <c r="I117" s="22">
        <f>H117*$D$1</f>
        <v>210</v>
      </c>
      <c r="J117" s="21"/>
      <c r="K117" s="18"/>
      <c r="L117" s="18"/>
      <c r="M117" s="18"/>
    </row>
    <row r="118" spans="1:13" x14ac:dyDescent="0.25">
      <c r="A118" s="22"/>
      <c r="B118" s="22"/>
      <c r="C118" s="22"/>
      <c r="D118" s="23" t="s">
        <v>29</v>
      </c>
      <c r="E118" s="24">
        <v>1</v>
      </c>
      <c r="F118" s="23">
        <v>1</v>
      </c>
      <c r="G118" s="22"/>
      <c r="H118" s="22"/>
      <c r="I118" s="22">
        <f>H118*$D$1</f>
        <v>0</v>
      </c>
      <c r="J118" s="21"/>
      <c r="K118" s="18"/>
      <c r="L118" s="18"/>
      <c r="M118" s="18"/>
    </row>
    <row r="119" spans="1:13" x14ac:dyDescent="0.25">
      <c r="A119" s="22"/>
      <c r="B119" s="22"/>
      <c r="C119" s="22"/>
      <c r="D119" s="23" t="s">
        <v>48</v>
      </c>
      <c r="E119" s="23"/>
      <c r="F119" s="23">
        <v>2</v>
      </c>
      <c r="G119" s="22"/>
      <c r="H119" s="22"/>
      <c r="I119" s="22"/>
      <c r="J119" s="21"/>
      <c r="K119" s="18"/>
      <c r="L119" s="18"/>
      <c r="M119" s="18"/>
    </row>
    <row r="120" spans="1:13" x14ac:dyDescent="0.25">
      <c r="A120" s="18"/>
      <c r="B120" s="18"/>
      <c r="C120" s="18"/>
      <c r="D120" s="23" t="s">
        <v>31</v>
      </c>
      <c r="E120" s="23">
        <f>'Общие продукты'!$B$5</f>
        <v>30</v>
      </c>
      <c r="F120" s="23"/>
      <c r="G120" s="18"/>
      <c r="H120" s="18"/>
      <c r="I120" s="18"/>
      <c r="J120" s="21"/>
      <c r="K120" s="18"/>
      <c r="L120" s="18"/>
      <c r="M120" s="18"/>
    </row>
    <row r="121" spans="1:13" x14ac:dyDescent="0.25">
      <c r="A121" s="19">
        <v>42975</v>
      </c>
      <c r="B121" s="18">
        <f>SUM(B122,E122,H122,L122)</f>
        <v>592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</row>
    <row r="122" spans="1:13" x14ac:dyDescent="0.25">
      <c r="A122" s="20" t="s">
        <v>14</v>
      </c>
      <c r="B122" s="21">
        <f>SUM(B123:B126)</f>
        <v>130</v>
      </c>
      <c r="C122" s="21"/>
      <c r="D122" s="20" t="s">
        <v>15</v>
      </c>
      <c r="E122" s="21">
        <f>SUM(E123:E128)</f>
        <v>121</v>
      </c>
      <c r="F122" s="21"/>
      <c r="G122" s="20" t="s">
        <v>16</v>
      </c>
      <c r="H122" s="21">
        <f>SUM(H123:H126)</f>
        <v>130</v>
      </c>
      <c r="I122" s="21"/>
      <c r="J122" s="21"/>
      <c r="K122" s="20" t="s">
        <v>17</v>
      </c>
      <c r="L122" s="21">
        <f>SUM(L123:L128)</f>
        <v>211</v>
      </c>
      <c r="M122" s="21"/>
    </row>
    <row r="123" spans="1:13" x14ac:dyDescent="0.25">
      <c r="A123" s="22" t="s">
        <v>20</v>
      </c>
      <c r="B123" s="22">
        <v>80</v>
      </c>
      <c r="C123" s="22">
        <f>B123*$D$1</f>
        <v>560</v>
      </c>
      <c r="D123" s="23" t="s">
        <v>33</v>
      </c>
      <c r="E123" s="23">
        <v>20</v>
      </c>
      <c r="F123" s="23">
        <f t="shared" ref="F123" si="39">E123*$D$1</f>
        <v>140</v>
      </c>
      <c r="G123" s="22" t="s">
        <v>34</v>
      </c>
      <c r="H123" s="22">
        <v>80</v>
      </c>
      <c r="I123" s="22">
        <f t="shared" ref="I123:I124" si="40">H123*$D$1</f>
        <v>560</v>
      </c>
      <c r="J123" s="21"/>
      <c r="K123" s="18" t="s">
        <v>57</v>
      </c>
      <c r="L123" s="21">
        <f>'Общие продукты'!$B$1</f>
        <v>211</v>
      </c>
      <c r="M123" s="18"/>
    </row>
    <row r="124" spans="1:13" x14ac:dyDescent="0.25">
      <c r="A124" s="22" t="s">
        <v>58</v>
      </c>
      <c r="B124" s="22">
        <v>20</v>
      </c>
      <c r="C124" s="22">
        <f t="shared" ref="C124:C125" si="41">B124*$D$1</f>
        <v>140</v>
      </c>
      <c r="D124" s="23" t="s">
        <v>58</v>
      </c>
      <c r="E124" s="23">
        <v>20</v>
      </c>
      <c r="F124" s="23">
        <f>E124*$D$1</f>
        <v>140</v>
      </c>
      <c r="G124" s="22" t="s">
        <v>58</v>
      </c>
      <c r="H124" s="22">
        <v>20</v>
      </c>
      <c r="I124" s="22">
        <f t="shared" si="40"/>
        <v>140</v>
      </c>
      <c r="J124" s="21"/>
      <c r="K124" s="18"/>
      <c r="L124" s="18"/>
      <c r="M124" s="18"/>
    </row>
    <row r="125" spans="1:13" x14ac:dyDescent="0.25">
      <c r="A125" s="22" t="s">
        <v>26</v>
      </c>
      <c r="B125" s="22">
        <v>30</v>
      </c>
      <c r="C125" s="22">
        <f t="shared" si="41"/>
        <v>210</v>
      </c>
      <c r="D125" s="23" t="s">
        <v>27</v>
      </c>
      <c r="E125" s="23">
        <v>50</v>
      </c>
      <c r="F125" s="23">
        <f>E125*$D$1</f>
        <v>350</v>
      </c>
      <c r="G125" s="22" t="s">
        <v>26</v>
      </c>
      <c r="H125" s="22">
        <v>30</v>
      </c>
      <c r="I125" s="22">
        <f>H125*$D$1</f>
        <v>210</v>
      </c>
      <c r="J125" s="21"/>
      <c r="K125" s="18"/>
      <c r="L125" s="18"/>
      <c r="M125" s="18"/>
    </row>
    <row r="126" spans="1:13" x14ac:dyDescent="0.25">
      <c r="A126" s="22"/>
      <c r="B126" s="22"/>
      <c r="C126" s="22"/>
      <c r="D126" s="23" t="s">
        <v>29</v>
      </c>
      <c r="E126" s="24">
        <v>1</v>
      </c>
      <c r="F126" s="23">
        <v>1</v>
      </c>
      <c r="G126" s="22"/>
      <c r="H126" s="22"/>
      <c r="I126" s="22"/>
      <c r="J126" s="21"/>
      <c r="K126" s="18"/>
      <c r="L126" s="18"/>
      <c r="M126" s="18"/>
    </row>
    <row r="127" spans="1:13" x14ac:dyDescent="0.25">
      <c r="A127" s="21"/>
      <c r="B127" s="18"/>
      <c r="C127" s="18"/>
      <c r="D127" s="23" t="s">
        <v>48</v>
      </c>
      <c r="E127" s="23"/>
      <c r="F127" s="23">
        <v>2</v>
      </c>
      <c r="G127" s="18"/>
      <c r="H127" s="18"/>
      <c r="I127" s="18"/>
      <c r="J127" s="21"/>
      <c r="K127" s="18"/>
      <c r="L127" s="18"/>
      <c r="M127" s="18"/>
    </row>
    <row r="128" spans="1:13" x14ac:dyDescent="0.25">
      <c r="A128" s="18"/>
      <c r="B128" s="18"/>
      <c r="C128" s="18"/>
      <c r="D128" s="23" t="s">
        <v>31</v>
      </c>
      <c r="E128" s="23">
        <f>'Общие продукты'!$B$5</f>
        <v>30</v>
      </c>
      <c r="F128" s="23"/>
      <c r="G128" s="18"/>
      <c r="H128" s="18"/>
      <c r="I128" s="18"/>
      <c r="J128" s="21"/>
      <c r="K128" s="18"/>
      <c r="L128" s="18"/>
      <c r="M128" s="18"/>
    </row>
    <row r="129" spans="1:13" x14ac:dyDescent="0.25">
      <c r="A129" s="18"/>
      <c r="B129" s="18"/>
      <c r="C129" s="18"/>
      <c r="D129" s="23"/>
      <c r="E129" s="23"/>
      <c r="F129" s="23"/>
      <c r="G129" s="18"/>
      <c r="H129" s="18"/>
      <c r="I129" s="18"/>
      <c r="J129" s="21"/>
      <c r="K129" s="18"/>
      <c r="L129" s="18"/>
      <c r="M129" s="18"/>
    </row>
    <row r="130" spans="1:13" x14ac:dyDescent="0.25">
      <c r="A130" s="18"/>
      <c r="B130" s="18"/>
      <c r="C130" s="18"/>
      <c r="D130" s="18"/>
      <c r="E130" s="21"/>
      <c r="F130" s="18"/>
      <c r="G130" s="18"/>
      <c r="H130" s="18"/>
      <c r="I130" s="18"/>
      <c r="J130" s="21"/>
      <c r="K130" s="18"/>
      <c r="L130" s="18"/>
      <c r="M130" s="18"/>
    </row>
    <row r="131" spans="1:13" x14ac:dyDescent="0.25">
      <c r="A131" s="19">
        <v>42976</v>
      </c>
      <c r="B131" s="18">
        <f>SUM(B132,E132,H132,L132)</f>
        <v>572</v>
      </c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</row>
    <row r="132" spans="1:13" x14ac:dyDescent="0.25">
      <c r="A132" s="20" t="s">
        <v>14</v>
      </c>
      <c r="B132" s="21">
        <f>SUM(B133:B136)</f>
        <v>130</v>
      </c>
      <c r="C132" s="21"/>
      <c r="D132" s="20" t="s">
        <v>15</v>
      </c>
      <c r="E132" s="21">
        <f>SUM(E133:E138)</f>
        <v>101</v>
      </c>
      <c r="F132" s="21"/>
      <c r="G132" s="20" t="s">
        <v>16</v>
      </c>
      <c r="H132" s="21">
        <f>SUM(H133:H136)</f>
        <v>130</v>
      </c>
      <c r="I132" s="21"/>
      <c r="J132" s="21"/>
      <c r="K132" s="20" t="s">
        <v>17</v>
      </c>
      <c r="L132" s="21">
        <f>SUM(L133:L138)</f>
        <v>211</v>
      </c>
      <c r="M132" s="21"/>
    </row>
    <row r="133" spans="1:13" x14ac:dyDescent="0.25">
      <c r="A133" s="22" t="s">
        <v>35</v>
      </c>
      <c r="B133" s="22">
        <v>80</v>
      </c>
      <c r="C133" s="22">
        <f>B133*$D$1</f>
        <v>560</v>
      </c>
      <c r="D133" s="23" t="s">
        <v>34</v>
      </c>
      <c r="E133" s="23">
        <v>20</v>
      </c>
      <c r="F133" s="23">
        <f t="shared" ref="F133" si="42">E133*$D$1</f>
        <v>140</v>
      </c>
      <c r="G133" s="22" t="s">
        <v>38</v>
      </c>
      <c r="H133" s="22">
        <v>80</v>
      </c>
      <c r="I133" s="22">
        <f>H133*$D$1</f>
        <v>560</v>
      </c>
      <c r="J133" s="21"/>
      <c r="K133" s="18" t="s">
        <v>57</v>
      </c>
      <c r="L133" s="21">
        <f>'Общие продукты'!$B$1</f>
        <v>211</v>
      </c>
      <c r="M133" s="18"/>
    </row>
    <row r="134" spans="1:13" x14ac:dyDescent="0.25">
      <c r="A134" s="22" t="s">
        <v>58</v>
      </c>
      <c r="B134" s="22">
        <v>20</v>
      </c>
      <c r="C134" s="22">
        <f>B134*$D$1</f>
        <v>140</v>
      </c>
      <c r="D134" s="23" t="s">
        <v>58</v>
      </c>
      <c r="E134" s="23">
        <v>20</v>
      </c>
      <c r="F134" s="23">
        <f>E134*$D$1</f>
        <v>140</v>
      </c>
      <c r="G134" s="22" t="s">
        <v>58</v>
      </c>
      <c r="H134" s="22">
        <v>20</v>
      </c>
      <c r="I134" s="22">
        <f>H134*$D$1</f>
        <v>140</v>
      </c>
      <c r="J134" s="21"/>
      <c r="K134" s="18"/>
      <c r="L134" s="18"/>
      <c r="M134" s="18"/>
    </row>
    <row r="135" spans="1:13" x14ac:dyDescent="0.25">
      <c r="A135" s="22" t="s">
        <v>26</v>
      </c>
      <c r="B135" s="22">
        <v>30</v>
      </c>
      <c r="C135" s="22">
        <f>B135*$D$1</f>
        <v>210</v>
      </c>
      <c r="D135" s="23" t="s">
        <v>51</v>
      </c>
      <c r="E135" s="23">
        <v>30</v>
      </c>
      <c r="F135" s="23">
        <f>E135*$D$1</f>
        <v>210</v>
      </c>
      <c r="G135" s="22" t="s">
        <v>26</v>
      </c>
      <c r="H135" s="22">
        <v>30</v>
      </c>
      <c r="I135" s="22">
        <f>H135*$D$1</f>
        <v>210</v>
      </c>
      <c r="J135" s="21"/>
      <c r="K135" s="18"/>
      <c r="L135" s="18"/>
      <c r="M135" s="18"/>
    </row>
    <row r="136" spans="1:13" x14ac:dyDescent="0.25">
      <c r="A136" s="22"/>
      <c r="B136" s="22"/>
      <c r="C136" s="22">
        <f>B136*$D$1</f>
        <v>0</v>
      </c>
      <c r="D136" s="23" t="s">
        <v>29</v>
      </c>
      <c r="E136" s="24">
        <v>1</v>
      </c>
      <c r="F136" s="23">
        <v>1</v>
      </c>
      <c r="G136" s="22"/>
      <c r="H136" s="22"/>
      <c r="I136" s="22">
        <f>H136*$D$1</f>
        <v>0</v>
      </c>
      <c r="J136" s="21"/>
      <c r="K136" s="18"/>
      <c r="L136" s="18"/>
      <c r="M136" s="18"/>
    </row>
    <row r="137" spans="1:13" x14ac:dyDescent="0.25">
      <c r="A137" s="22"/>
      <c r="B137" s="22"/>
      <c r="C137" s="22"/>
      <c r="D137" s="23" t="s">
        <v>48</v>
      </c>
      <c r="E137" s="23"/>
      <c r="F137" s="23">
        <v>2</v>
      </c>
      <c r="G137" s="22"/>
      <c r="H137" s="22"/>
      <c r="I137" s="22"/>
      <c r="J137" s="21"/>
      <c r="K137" s="18"/>
      <c r="L137" s="18"/>
      <c r="M137" s="18"/>
    </row>
    <row r="138" spans="1:13" x14ac:dyDescent="0.25">
      <c r="A138" s="18"/>
      <c r="B138" s="18"/>
      <c r="C138" s="18"/>
      <c r="D138" s="23" t="s">
        <v>55</v>
      </c>
      <c r="E138" s="23">
        <f>'Общие продукты'!$B$5</f>
        <v>30</v>
      </c>
      <c r="F138" s="23"/>
      <c r="G138" s="18"/>
      <c r="H138" s="18"/>
      <c r="I138" s="18"/>
      <c r="J138" s="21"/>
      <c r="K138" s="18"/>
      <c r="L138" s="18"/>
      <c r="M138" s="18"/>
    </row>
    <row r="139" spans="1:13" x14ac:dyDescent="0.25">
      <c r="A139" s="18"/>
      <c r="B139" s="18"/>
      <c r="C139" s="18"/>
      <c r="D139" s="18"/>
      <c r="E139" s="18"/>
      <c r="F139" s="18"/>
      <c r="G139" s="18"/>
      <c r="H139" s="18"/>
      <c r="I139" s="18"/>
      <c r="J139" s="21"/>
      <c r="K139" s="18"/>
      <c r="L139" s="18"/>
      <c r="M139" s="18"/>
    </row>
    <row r="140" spans="1:13" x14ac:dyDescent="0.25">
      <c r="A140" s="18"/>
      <c r="B140" s="18"/>
      <c r="C140" s="18"/>
      <c r="D140" s="18"/>
      <c r="E140" s="18"/>
      <c r="F140" s="18"/>
      <c r="G140" s="18"/>
      <c r="H140" s="18"/>
      <c r="I140" s="18"/>
      <c r="J140" s="21"/>
      <c r="K140" s="18"/>
      <c r="L140" s="18"/>
      <c r="M140" s="18"/>
    </row>
    <row r="141" spans="1:13" x14ac:dyDescent="0.25">
      <c r="A141" s="19">
        <v>42977</v>
      </c>
      <c r="B141" s="18">
        <f>SUM(B142,E142,H142,L142)</f>
        <v>463</v>
      </c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</row>
    <row r="142" spans="1:13" x14ac:dyDescent="0.25">
      <c r="A142" s="20" t="s">
        <v>14</v>
      </c>
      <c r="B142" s="21">
        <f>SUM(B143:B146)</f>
        <v>130</v>
      </c>
      <c r="C142" s="21"/>
      <c r="D142" s="20" t="s">
        <v>15</v>
      </c>
      <c r="E142" s="21">
        <f>SUM(E143:E148)</f>
        <v>101</v>
      </c>
      <c r="F142" s="21"/>
      <c r="G142" s="20" t="s">
        <v>16</v>
      </c>
      <c r="H142" s="21">
        <f>SUM(H143:H148)</f>
        <v>101</v>
      </c>
      <c r="I142" s="21"/>
      <c r="J142" s="21"/>
      <c r="K142" s="20" t="s">
        <v>17</v>
      </c>
      <c r="L142" s="21">
        <f>SUM(L143:L148)</f>
        <v>131</v>
      </c>
      <c r="M142" s="21"/>
    </row>
    <row r="143" spans="1:13" x14ac:dyDescent="0.25">
      <c r="A143" s="22" t="s">
        <v>39</v>
      </c>
      <c r="B143" s="22">
        <v>80</v>
      </c>
      <c r="C143" s="22">
        <f>B143*$D$1</f>
        <v>560</v>
      </c>
      <c r="D143" s="23" t="s">
        <v>20</v>
      </c>
      <c r="E143" s="23">
        <v>20</v>
      </c>
      <c r="F143" s="23">
        <f t="shared" ref="F143" si="43">E143*$D$1</f>
        <v>140</v>
      </c>
      <c r="G143" s="23" t="s">
        <v>34</v>
      </c>
      <c r="H143" s="23">
        <v>20</v>
      </c>
      <c r="I143" s="23">
        <f t="shared" ref="I143" si="44">H143*$D$1</f>
        <v>140</v>
      </c>
      <c r="J143" s="21"/>
      <c r="K143" s="18" t="s">
        <v>57</v>
      </c>
      <c r="L143" s="21">
        <f>'Общие продукты'!$B$1</f>
        <v>211</v>
      </c>
      <c r="M143" s="18"/>
    </row>
    <row r="144" spans="1:13" x14ac:dyDescent="0.25">
      <c r="A144" s="22" t="s">
        <v>58</v>
      </c>
      <c r="B144" s="22">
        <v>20</v>
      </c>
      <c r="C144" s="22">
        <f t="shared" ref="C144:C145" si="45">B144*$D$1</f>
        <v>140</v>
      </c>
      <c r="D144" s="23" t="s">
        <v>58</v>
      </c>
      <c r="E144" s="23">
        <v>20</v>
      </c>
      <c r="F144" s="23">
        <f>E144*$D$1</f>
        <v>140</v>
      </c>
      <c r="G144" s="23" t="s">
        <v>58</v>
      </c>
      <c r="H144" s="23">
        <v>20</v>
      </c>
      <c r="I144" s="23">
        <f>H144*$D$1</f>
        <v>140</v>
      </c>
      <c r="J144" s="21"/>
      <c r="K144" s="18" t="s">
        <v>56</v>
      </c>
      <c r="L144" s="18">
        <v>-80</v>
      </c>
      <c r="M144" s="18"/>
    </row>
    <row r="145" spans="1:13" x14ac:dyDescent="0.25">
      <c r="A145" s="22" t="s">
        <v>26</v>
      </c>
      <c r="B145" s="22">
        <v>30</v>
      </c>
      <c r="C145" s="22">
        <f t="shared" si="45"/>
        <v>210</v>
      </c>
      <c r="D145" s="23" t="s">
        <v>27</v>
      </c>
      <c r="E145" s="23">
        <v>30</v>
      </c>
      <c r="F145" s="23">
        <f>E145*$D$1</f>
        <v>210</v>
      </c>
      <c r="G145" s="23" t="s">
        <v>26</v>
      </c>
      <c r="H145" s="23">
        <v>30</v>
      </c>
      <c r="I145" s="23">
        <f>H145*$D$1</f>
        <v>210</v>
      </c>
      <c r="J145" s="21"/>
      <c r="K145" s="18"/>
      <c r="L145" s="18"/>
      <c r="M145" s="18"/>
    </row>
    <row r="146" spans="1:13" x14ac:dyDescent="0.25">
      <c r="A146" s="22"/>
      <c r="B146" s="22"/>
      <c r="C146" s="22"/>
      <c r="D146" s="23" t="s">
        <v>29</v>
      </c>
      <c r="E146" s="24">
        <v>1</v>
      </c>
      <c r="F146" s="23">
        <v>1</v>
      </c>
      <c r="G146" s="23" t="s">
        <v>29</v>
      </c>
      <c r="H146" s="24">
        <v>1</v>
      </c>
      <c r="I146" s="23">
        <v>1</v>
      </c>
      <c r="J146" s="21"/>
      <c r="K146" s="18"/>
      <c r="L146" s="18"/>
      <c r="M146" s="18"/>
    </row>
    <row r="147" spans="1:13" x14ac:dyDescent="0.25">
      <c r="A147" s="22"/>
      <c r="B147" s="22"/>
      <c r="C147" s="22"/>
      <c r="D147" s="23" t="s">
        <v>48</v>
      </c>
      <c r="E147" s="23"/>
      <c r="F147" s="23">
        <v>2</v>
      </c>
      <c r="G147" s="23" t="s">
        <v>48</v>
      </c>
      <c r="H147" s="23"/>
      <c r="I147" s="23">
        <v>2</v>
      </c>
      <c r="J147" s="21"/>
      <c r="K147" s="18"/>
      <c r="L147" s="18"/>
      <c r="M147" s="18"/>
    </row>
    <row r="148" spans="1:13" x14ac:dyDescent="0.25">
      <c r="A148" s="18"/>
      <c r="B148" s="18"/>
      <c r="C148" s="18"/>
      <c r="D148" s="23" t="s">
        <v>31</v>
      </c>
      <c r="E148" s="23">
        <f>'Общие продукты'!$B$5</f>
        <v>30</v>
      </c>
      <c r="F148" s="23"/>
      <c r="G148" s="23" t="s">
        <v>31</v>
      </c>
      <c r="H148" s="23">
        <f>'Общие продукты'!$B$5</f>
        <v>30</v>
      </c>
      <c r="I148" s="23"/>
      <c r="J148" s="21"/>
      <c r="K148" s="18"/>
      <c r="L148" s="18"/>
      <c r="M148" s="18"/>
    </row>
    <row r="149" spans="1:13" x14ac:dyDescent="0.25">
      <c r="A149" s="18"/>
      <c r="B149" s="18"/>
      <c r="C149" s="18"/>
      <c r="D149" s="23"/>
      <c r="E149" s="23"/>
      <c r="F149" s="23"/>
      <c r="G149" s="23"/>
      <c r="H149" s="23"/>
      <c r="I149" s="23"/>
      <c r="J149" s="21"/>
      <c r="K149" s="18"/>
      <c r="L149" s="18"/>
      <c r="M149" s="18"/>
    </row>
    <row r="150" spans="1:13" x14ac:dyDescent="0.25">
      <c r="A150" s="18"/>
      <c r="B150" s="18"/>
      <c r="C150" s="18"/>
      <c r="D150" s="18"/>
      <c r="E150" s="18"/>
      <c r="F150" s="18"/>
      <c r="G150" s="18"/>
      <c r="H150" s="18"/>
      <c r="I150" s="18"/>
      <c r="J150" s="21"/>
      <c r="K150" s="18"/>
      <c r="L150" s="18"/>
      <c r="M150" s="18"/>
    </row>
    <row r="151" spans="1:13" x14ac:dyDescent="0.25">
      <c r="A151" s="19">
        <v>42978</v>
      </c>
      <c r="B151" s="18">
        <f>SUM(B152,E152,H152,L152)</f>
        <v>433</v>
      </c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</row>
    <row r="152" spans="1:13" x14ac:dyDescent="0.25">
      <c r="A152" s="20" t="s">
        <v>14</v>
      </c>
      <c r="B152" s="21">
        <f>SUM(B153:B156)</f>
        <v>130</v>
      </c>
      <c r="C152" s="21"/>
      <c r="D152" s="20" t="s">
        <v>15</v>
      </c>
      <c r="E152" s="21">
        <f>SUM(E153:E158)</f>
        <v>101</v>
      </c>
      <c r="F152" s="21"/>
      <c r="G152" s="20" t="s">
        <v>16</v>
      </c>
      <c r="H152" s="21">
        <f>SUM(H153:H156)</f>
        <v>71</v>
      </c>
      <c r="I152" s="21"/>
      <c r="J152" s="21"/>
      <c r="K152" s="20" t="s">
        <v>17</v>
      </c>
      <c r="L152" s="21">
        <f>SUM(L153:L158)</f>
        <v>131</v>
      </c>
      <c r="M152" s="21"/>
    </row>
    <row r="153" spans="1:13" x14ac:dyDescent="0.25">
      <c r="A153" s="22" t="s">
        <v>33</v>
      </c>
      <c r="B153" s="22">
        <v>80</v>
      </c>
      <c r="C153" s="22">
        <f>B153*$D$1</f>
        <v>560</v>
      </c>
      <c r="D153" s="23" t="s">
        <v>35</v>
      </c>
      <c r="E153" s="23">
        <v>20</v>
      </c>
      <c r="F153" s="23">
        <f t="shared" ref="F153" si="46">E153*$D$1</f>
        <v>140</v>
      </c>
      <c r="G153" s="23" t="s">
        <v>38</v>
      </c>
      <c r="H153" s="23">
        <v>20</v>
      </c>
      <c r="I153" s="23">
        <f t="shared" ref="I153" si="47">H153*$D$1</f>
        <v>140</v>
      </c>
      <c r="J153" s="21"/>
      <c r="K153" s="18" t="s">
        <v>57</v>
      </c>
      <c r="L153" s="21">
        <f>'Общие продукты'!$B$1</f>
        <v>211</v>
      </c>
      <c r="M153" s="18"/>
    </row>
    <row r="154" spans="1:13" x14ac:dyDescent="0.25">
      <c r="A154" s="22" t="s">
        <v>58</v>
      </c>
      <c r="B154" s="22">
        <v>20</v>
      </c>
      <c r="C154" s="22">
        <f t="shared" ref="C154:C155" si="48">B154*$D$1</f>
        <v>140</v>
      </c>
      <c r="D154" s="23" t="s">
        <v>58</v>
      </c>
      <c r="E154" s="23">
        <v>20</v>
      </c>
      <c r="F154" s="23">
        <f>E154*$D$1</f>
        <v>140</v>
      </c>
      <c r="G154" s="23" t="s">
        <v>58</v>
      </c>
      <c r="H154" s="23">
        <v>20</v>
      </c>
      <c r="I154" s="23">
        <f>H154*$D$1</f>
        <v>140</v>
      </c>
      <c r="J154" s="21"/>
      <c r="K154" s="18" t="s">
        <v>56</v>
      </c>
      <c r="L154" s="18">
        <v>-80</v>
      </c>
      <c r="M154" s="18"/>
    </row>
    <row r="155" spans="1:13" x14ac:dyDescent="0.25">
      <c r="A155" s="22" t="s">
        <v>26</v>
      </c>
      <c r="B155" s="22">
        <v>30</v>
      </c>
      <c r="C155" s="22">
        <f t="shared" si="48"/>
        <v>210</v>
      </c>
      <c r="D155" s="23" t="s">
        <v>36</v>
      </c>
      <c r="E155" s="23">
        <v>30</v>
      </c>
      <c r="F155" s="23">
        <f>E155*$D$1</f>
        <v>210</v>
      </c>
      <c r="G155" s="23" t="s">
        <v>26</v>
      </c>
      <c r="H155" s="23">
        <v>30</v>
      </c>
      <c r="I155" s="23">
        <f>H155*$D$1</f>
        <v>210</v>
      </c>
      <c r="J155" s="21"/>
      <c r="K155" s="18"/>
      <c r="L155" s="18"/>
      <c r="M155" s="18"/>
    </row>
    <row r="156" spans="1:13" x14ac:dyDescent="0.25">
      <c r="A156" s="22"/>
      <c r="B156" s="22"/>
      <c r="C156" s="22"/>
      <c r="D156" s="23" t="s">
        <v>29</v>
      </c>
      <c r="E156" s="24">
        <v>1</v>
      </c>
      <c r="F156" s="23">
        <v>1</v>
      </c>
      <c r="G156" s="23" t="s">
        <v>29</v>
      </c>
      <c r="H156" s="24">
        <v>1</v>
      </c>
      <c r="I156" s="23">
        <v>1</v>
      </c>
      <c r="J156" s="21"/>
      <c r="K156" s="18"/>
      <c r="L156" s="18"/>
      <c r="M156" s="18"/>
    </row>
    <row r="157" spans="1:13" x14ac:dyDescent="0.25">
      <c r="A157" s="22"/>
      <c r="B157" s="22"/>
      <c r="C157" s="22"/>
      <c r="D157" s="23" t="s">
        <v>48</v>
      </c>
      <c r="E157" s="23"/>
      <c r="F157" s="23">
        <v>2</v>
      </c>
      <c r="G157" s="23" t="s">
        <v>48</v>
      </c>
      <c r="H157" s="23"/>
      <c r="I157" s="23">
        <v>2</v>
      </c>
      <c r="J157" s="21"/>
      <c r="K157" s="18"/>
      <c r="L157" s="18"/>
      <c r="M157" s="18"/>
    </row>
    <row r="158" spans="1:13" x14ac:dyDescent="0.25">
      <c r="A158" s="22"/>
      <c r="B158" s="22"/>
      <c r="C158" s="22"/>
      <c r="D158" s="23" t="s">
        <v>31</v>
      </c>
      <c r="E158" s="23">
        <f>'Общие продукты'!$B$5</f>
        <v>30</v>
      </c>
      <c r="F158" s="23"/>
      <c r="G158" s="23" t="s">
        <v>31</v>
      </c>
      <c r="H158" s="23">
        <f>'Общие продукты'!$B$5</f>
        <v>30</v>
      </c>
      <c r="I158" s="23"/>
      <c r="J158" s="21"/>
      <c r="K158" s="18"/>
      <c r="L158" s="18"/>
      <c r="M158" s="18"/>
    </row>
    <row r="159" spans="1:13" x14ac:dyDescent="0.25">
      <c r="A159" s="18"/>
      <c r="B159" s="18"/>
      <c r="C159" s="18"/>
      <c r="D159" s="23"/>
      <c r="E159" s="23"/>
      <c r="F159" s="23"/>
      <c r="G159" s="23"/>
      <c r="H159" s="23"/>
      <c r="I159" s="23"/>
      <c r="J159" s="21"/>
      <c r="K159" s="18"/>
      <c r="L159" s="18"/>
      <c r="M159" s="1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H20" sqref="H20"/>
    </sheetView>
  </sheetViews>
  <sheetFormatPr defaultRowHeight="15" x14ac:dyDescent="0.25"/>
  <cols>
    <col min="6" max="6" width="7.85546875" bestFit="1" customWidth="1"/>
    <col min="7" max="7" width="10.28515625" bestFit="1" customWidth="1"/>
  </cols>
  <sheetData>
    <row r="1" spans="1:7" x14ac:dyDescent="0.25">
      <c r="A1" s="25" t="s">
        <v>17</v>
      </c>
      <c r="B1" s="25">
        <f>SUM(D1:D3)</f>
        <v>211</v>
      </c>
      <c r="C1" s="26" t="s">
        <v>43</v>
      </c>
      <c r="D1" s="26">
        <v>80</v>
      </c>
      <c r="F1" s="26" t="s">
        <v>19</v>
      </c>
      <c r="G1" s="26" t="s">
        <v>60</v>
      </c>
    </row>
    <row r="2" spans="1:7" x14ac:dyDescent="0.25">
      <c r="A2" s="21"/>
      <c r="B2" s="21"/>
      <c r="C2" s="26" t="s">
        <v>44</v>
      </c>
      <c r="D2" s="26">
        <f>80*0.7</f>
        <v>56</v>
      </c>
      <c r="F2" s="26" t="s">
        <v>20</v>
      </c>
      <c r="G2" s="26" t="s">
        <v>32</v>
      </c>
    </row>
    <row r="3" spans="1:7" x14ac:dyDescent="0.25">
      <c r="A3" s="18"/>
      <c r="B3" s="18"/>
      <c r="C3" s="26" t="s">
        <v>45</v>
      </c>
      <c r="D3" s="26">
        <v>75</v>
      </c>
      <c r="F3" s="26" t="s">
        <v>33</v>
      </c>
      <c r="G3" s="26" t="s">
        <v>61</v>
      </c>
    </row>
    <row r="4" spans="1:7" x14ac:dyDescent="0.25">
      <c r="F4" s="26" t="s">
        <v>34</v>
      </c>
      <c r="G4" s="26" t="s">
        <v>62</v>
      </c>
    </row>
    <row r="5" spans="1:7" x14ac:dyDescent="0.25">
      <c r="A5" s="25" t="s">
        <v>55</v>
      </c>
      <c r="B5" s="30">
        <f>SUM(D5:D9)</f>
        <v>30</v>
      </c>
      <c r="C5" s="26" t="s">
        <v>65</v>
      </c>
      <c r="D5" s="26">
        <v>20</v>
      </c>
      <c r="F5" s="26" t="s">
        <v>35</v>
      </c>
      <c r="G5" s="26" t="s">
        <v>63</v>
      </c>
    </row>
    <row r="6" spans="1:7" x14ac:dyDescent="0.25">
      <c r="A6" s="27"/>
      <c r="B6" s="27"/>
      <c r="C6" s="26" t="s">
        <v>66</v>
      </c>
      <c r="D6" s="26">
        <v>5</v>
      </c>
      <c r="F6" s="26" t="s">
        <v>38</v>
      </c>
      <c r="G6" s="26" t="s">
        <v>64</v>
      </c>
    </row>
    <row r="7" spans="1:7" x14ac:dyDescent="0.25">
      <c r="A7" s="27"/>
      <c r="B7" s="27"/>
      <c r="C7" s="26" t="s">
        <v>67</v>
      </c>
      <c r="D7" s="26">
        <v>1</v>
      </c>
    </row>
    <row r="8" spans="1:7" x14ac:dyDescent="0.25">
      <c r="A8" s="27"/>
      <c r="B8" s="27"/>
      <c r="C8" s="26" t="s">
        <v>68</v>
      </c>
      <c r="D8" s="26">
        <v>3</v>
      </c>
    </row>
    <row r="9" spans="1:7" x14ac:dyDescent="0.25">
      <c r="A9" s="27"/>
      <c r="B9" s="27"/>
      <c r="C9" s="26" t="s">
        <v>69</v>
      </c>
      <c r="D9" s="26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I16" sqref="I16"/>
    </sheetView>
  </sheetViews>
  <sheetFormatPr defaultRowHeight="15" x14ac:dyDescent="0.25"/>
  <cols>
    <col min="1" max="1" width="10.140625" bestFit="1" customWidth="1"/>
    <col min="2" max="2" width="11.42578125" bestFit="1" customWidth="1"/>
    <col min="3" max="3" width="15.140625" bestFit="1" customWidth="1"/>
    <col min="4" max="4" width="18.28515625" bestFit="1" customWidth="1"/>
    <col min="9" max="9" width="18.28515625" bestFit="1" customWidth="1"/>
    <col min="10" max="10" width="2" bestFit="1" customWidth="1"/>
    <col min="11" max="11" width="7.140625" bestFit="1" customWidth="1"/>
    <col min="12" max="12" width="3" bestFit="1" customWidth="1"/>
  </cols>
  <sheetData>
    <row r="1" spans="1:12" x14ac:dyDescent="0.25">
      <c r="A1" s="25" t="s">
        <v>70</v>
      </c>
      <c r="B1" s="25" t="s">
        <v>76</v>
      </c>
      <c r="C1" s="25" t="s">
        <v>75</v>
      </c>
      <c r="I1" s="27" t="s">
        <v>71</v>
      </c>
      <c r="J1">
        <v>7</v>
      </c>
      <c r="K1" t="s">
        <v>72</v>
      </c>
      <c r="L1">
        <v>29</v>
      </c>
    </row>
    <row r="2" spans="1:12" x14ac:dyDescent="0.25">
      <c r="A2" s="26" t="s">
        <v>65</v>
      </c>
      <c r="B2" s="26">
        <v>20</v>
      </c>
      <c r="C2" s="2">
        <f>B2*$L$1*$J$1</f>
        <v>4060</v>
      </c>
      <c r="K2" t="s">
        <v>73</v>
      </c>
      <c r="L2">
        <v>8</v>
      </c>
    </row>
    <row r="3" spans="1:12" x14ac:dyDescent="0.25">
      <c r="A3" s="26" t="s">
        <v>66</v>
      </c>
      <c r="B3" s="26">
        <v>5</v>
      </c>
      <c r="C3" s="2">
        <f t="shared" ref="C3:C7" si="0">B3*$L$1*$J$1</f>
        <v>1015</v>
      </c>
    </row>
    <row r="4" spans="1:12" x14ac:dyDescent="0.25">
      <c r="A4" s="26" t="s">
        <v>67</v>
      </c>
      <c r="B4" s="26">
        <v>1</v>
      </c>
      <c r="C4" s="2">
        <f t="shared" si="0"/>
        <v>203</v>
      </c>
    </row>
    <row r="5" spans="1:12" x14ac:dyDescent="0.25">
      <c r="A5" s="26" t="s">
        <v>68</v>
      </c>
      <c r="B5" s="26">
        <v>3</v>
      </c>
      <c r="C5" s="2">
        <f t="shared" si="0"/>
        <v>609</v>
      </c>
    </row>
    <row r="6" spans="1:12" x14ac:dyDescent="0.25">
      <c r="A6" s="26" t="s">
        <v>69</v>
      </c>
      <c r="B6" s="26">
        <v>1</v>
      </c>
      <c r="C6" s="2">
        <f t="shared" si="0"/>
        <v>203</v>
      </c>
    </row>
    <row r="7" spans="1:12" x14ac:dyDescent="0.25">
      <c r="A7" s="26" t="s">
        <v>58</v>
      </c>
      <c r="B7" s="26">
        <v>20</v>
      </c>
      <c r="C7" s="2">
        <f t="shared" si="0"/>
        <v>4060</v>
      </c>
    </row>
    <row r="8" spans="1:12" x14ac:dyDescent="0.25">
      <c r="A8" s="26" t="s">
        <v>74</v>
      </c>
      <c r="B8" s="26">
        <v>3</v>
      </c>
      <c r="C8" s="2">
        <f>B8*$L$2*$J$1</f>
        <v>168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C19" sqref="C19"/>
    </sheetView>
  </sheetViews>
  <sheetFormatPr defaultRowHeight="15" x14ac:dyDescent="0.25"/>
  <cols>
    <col min="1" max="1" width="18.5703125" bestFit="1" customWidth="1"/>
    <col min="2" max="2" width="29.140625" bestFit="1" customWidth="1"/>
    <col min="3" max="3" width="96.42578125" bestFit="1" customWidth="1"/>
  </cols>
  <sheetData>
    <row r="1" spans="1:3" x14ac:dyDescent="0.25">
      <c r="A1" s="31" t="s">
        <v>77</v>
      </c>
      <c r="B1" t="s">
        <v>91</v>
      </c>
      <c r="C1" s="36" t="s">
        <v>98</v>
      </c>
    </row>
    <row r="2" spans="1:3" x14ac:dyDescent="0.25">
      <c r="A2" s="18" t="s">
        <v>78</v>
      </c>
      <c r="C2" s="36"/>
    </row>
    <row r="3" spans="1:3" x14ac:dyDescent="0.25">
      <c r="A3" s="18" t="s">
        <v>79</v>
      </c>
      <c r="C3" s="36"/>
    </row>
    <row r="4" spans="1:3" x14ac:dyDescent="0.25">
      <c r="A4" s="18" t="s">
        <v>80</v>
      </c>
      <c r="B4" s="32" t="s">
        <v>95</v>
      </c>
      <c r="C4" s="36"/>
    </row>
    <row r="5" spans="1:3" x14ac:dyDescent="0.25">
      <c r="A5" s="18" t="s">
        <v>81</v>
      </c>
      <c r="B5" t="s">
        <v>92</v>
      </c>
      <c r="C5" s="36"/>
    </row>
    <row r="6" spans="1:3" x14ac:dyDescent="0.25">
      <c r="A6" s="18" t="s">
        <v>82</v>
      </c>
      <c r="B6" t="s">
        <v>96</v>
      </c>
      <c r="C6" s="36"/>
    </row>
    <row r="7" spans="1:3" x14ac:dyDescent="0.25">
      <c r="A7" s="18" t="s">
        <v>83</v>
      </c>
      <c r="C7" s="36"/>
    </row>
    <row r="8" spans="1:3" x14ac:dyDescent="0.25">
      <c r="A8" s="18" t="s">
        <v>84</v>
      </c>
      <c r="C8" s="36"/>
    </row>
    <row r="9" spans="1:3" x14ac:dyDescent="0.25">
      <c r="A9" s="18" t="s">
        <v>85</v>
      </c>
      <c r="C9" s="36"/>
    </row>
    <row r="10" spans="1:3" x14ac:dyDescent="0.25">
      <c r="A10" s="21" t="s">
        <v>86</v>
      </c>
      <c r="C10" s="36"/>
    </row>
    <row r="11" spans="1:3" x14ac:dyDescent="0.25">
      <c r="A11" s="21" t="s">
        <v>87</v>
      </c>
      <c r="B11" t="s">
        <v>97</v>
      </c>
      <c r="C11" s="36"/>
    </row>
    <row r="12" spans="1:3" x14ac:dyDescent="0.25">
      <c r="A12" s="21" t="s">
        <v>88</v>
      </c>
      <c r="C12" s="36"/>
    </row>
    <row r="13" spans="1:3" x14ac:dyDescent="0.25">
      <c r="A13" s="21" t="s">
        <v>89</v>
      </c>
      <c r="C13" s="36"/>
    </row>
    <row r="14" spans="1:3" x14ac:dyDescent="0.25">
      <c r="A14" s="21" t="s">
        <v>90</v>
      </c>
      <c r="C14" s="36"/>
    </row>
    <row r="15" spans="1:3" x14ac:dyDescent="0.25">
      <c r="A15" s="21" t="s">
        <v>93</v>
      </c>
      <c r="B15" t="s">
        <v>94</v>
      </c>
      <c r="C15" s="36"/>
    </row>
  </sheetData>
  <mergeCells count="1">
    <mergeCell ref="C1:C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Общие Данные</vt:lpstr>
      <vt:lpstr>1 часть</vt:lpstr>
      <vt:lpstr>2 часть</vt:lpstr>
      <vt:lpstr>3 часть</vt:lpstr>
      <vt:lpstr>Общие продукты</vt:lpstr>
      <vt:lpstr>Сушёности для супов - веса</vt:lpstr>
      <vt:lpstr>Примерный список дежурного мешк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</dc:creator>
  <cp:lastModifiedBy>Макс</cp:lastModifiedBy>
  <dcterms:created xsi:type="dcterms:W3CDTF">2018-01-29T06:19:30Z</dcterms:created>
  <dcterms:modified xsi:type="dcterms:W3CDTF">2018-01-29T07:02:06Z</dcterms:modified>
</cp:coreProperties>
</file>