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975" activeTab="5"/>
  </bookViews>
  <sheets>
    <sheet name="Сводный" sheetId="1" r:id="rId1"/>
    <sheet name="Волкова" sheetId="2" r:id="rId2"/>
    <sheet name="Кудлай" sheetId="3" r:id="rId3"/>
    <sheet name="Моянская" sheetId="4" r:id="rId4"/>
    <sheet name="Смилянец" sheetId="5" r:id="rId5"/>
    <sheet name="Малиновский" sheetId="6" r:id="rId6"/>
  </sheets>
  <definedNames/>
  <calcPr fullCalcOnLoad="1"/>
</workbook>
</file>

<file path=xl/sharedStrings.xml><?xml version="1.0" encoding="utf-8"?>
<sst xmlns="http://schemas.openxmlformats.org/spreadsheetml/2006/main" count="425" uniqueCount="200">
  <si>
    <t>безопасность</t>
  </si>
  <si>
    <t>новизна</t>
  </si>
  <si>
    <t xml:space="preserve">сложность </t>
  </si>
  <si>
    <t>информатиность</t>
  </si>
  <si>
    <t>интегральная оценка</t>
  </si>
  <si>
    <t>Малиновский</t>
  </si>
  <si>
    <t>итого</t>
  </si>
  <si>
    <t>Безопасность</t>
  </si>
  <si>
    <t>Новизна</t>
  </si>
  <si>
    <t>Если в дальнейшем руководителем планируется включение участков траверсов и вершин в маршруты, настоятельно рекомендую пройти базовую альпинистскую подготовку до 2 разряда включительно.</t>
  </si>
  <si>
    <t>Дальнейшее применение туристской техники на траверсах и гребневых маршрутах до 3Б включительно, при росте сложности, может привести к аварийным ситуациям.</t>
  </si>
  <si>
    <t>1. Толково построеный поход и принятие хороших решений по графику</t>
  </si>
  <si>
    <t>2. полож. решения есть</t>
  </si>
  <si>
    <t xml:space="preserve">3. неудачное решение по акклиматизации: редко посещаемый пер. 1Б в начале маршрута </t>
  </si>
  <si>
    <t>4. Чрезмерная техническая сложность всегда противоречит безопасности-</t>
  </si>
  <si>
    <r>
      <t xml:space="preserve">5. Хочу отметить факт применения неправильной техники движения при прохождении траверса в. Сулахат и в. София (особенно Сулахат). Классический туристский подход в данном случаи не годится (речь идет о чередовании перил и попеременного движения). Правильной техникой при прохождении несложных траверсов и гребневых маршрутов является </t>
    </r>
    <r>
      <rPr>
        <b/>
        <sz val="12"/>
        <rFont val="Times New Roman"/>
        <family val="1"/>
      </rPr>
      <t>взаимодействие связок</t>
    </r>
    <r>
      <rPr>
        <sz val="12"/>
        <rFont val="Times New Roman"/>
        <family val="1"/>
      </rPr>
      <t>. Из-за неправильной техники было потеряно время. Считаю, что это уменьшает безопасность.</t>
    </r>
  </si>
  <si>
    <t>1. Протяженный и разнообразный поход, хорощшая комбинация препятствий</t>
  </si>
  <si>
    <t>2. районы стандартные и очень хоженые, элементы новизны в основном технические</t>
  </si>
  <si>
    <t>3. добавление в маршрут 2х восхождений</t>
  </si>
  <si>
    <t>4. є певна алогічнисть траверсу</t>
  </si>
  <si>
    <t>5. Новизна в связках и «миксе» перевалов и вершин.</t>
  </si>
  <si>
    <t>Сложность</t>
  </si>
  <si>
    <t>1. Сделан по верхней планке</t>
  </si>
  <si>
    <t>2. сложные для 3 кс скальные препятствия</t>
  </si>
  <si>
    <t>4. Выше «номинальной», но до границы следующей категории еще далеко. Все пройденное в районе в. Сулахат можно рассматривать как связку. Траверс массива Сулахат пройден не полностью. С точки зрения альпинистов это ставит под вопрос к.с. С точки зрения туристов, в сумме с перевалами – дает препятствие 2А.</t>
  </si>
  <si>
    <t>1. Качество построения маршрута, но использует дороги</t>
  </si>
  <si>
    <t>2. отчет хороший</t>
  </si>
  <si>
    <t>3. красивый маршрут; нелогичность прохождения траверса г. Сулахат в общей нитке маршрута</t>
  </si>
  <si>
    <t>4. Хороший охват района с упором на сложность</t>
  </si>
  <si>
    <t>5. В целом маршрут построен грамотно и красиво (за исключением «топтания» в р-не Сулахат). Тактические действия группы и расчет времени – правильные. Набор снаряжения – оправданный и грамотный. Оценка – за общий стиль маршрута и тактические действия группы.</t>
  </si>
  <si>
    <t>замечания к отчету</t>
  </si>
  <si>
    <t>идея</t>
  </si>
  <si>
    <t>1. Очень толково описаны цели и приоритеты</t>
  </si>
  <si>
    <t>2. по описанию идеи создалось впечатление преимущественно сложностно/спортивной мотивации</t>
  </si>
  <si>
    <t>3. Хорошая идея + подготовка к походу</t>
  </si>
  <si>
    <t xml:space="preserve">4. Не понятно, зачем рассказывать всю процедуру выпуска и какое отношение это имеет к идее похода. </t>
  </si>
  <si>
    <t>5. вдалий  вибір району для 1-го знайомства</t>
  </si>
  <si>
    <t>график движения</t>
  </si>
  <si>
    <t>1. Нет асолютного времени, сложно понять тактику переходов по времени</t>
  </si>
  <si>
    <t>2. непонятно, учитывается ли время привалов; лишние колонки, не понял про наличие коэфициента</t>
  </si>
  <si>
    <t xml:space="preserve">3. Достаточно подробный </t>
  </si>
  <si>
    <t xml:space="preserve">4. В части описаний дней (день 3,4,11) отсутствует суммарный перепад высот, отдельно посчитан перепад +высот и -высот, хотя перепад - это сумма всех наборов и сбросов по модулю. Ни в одном из дней не указано, по какому берегу реки шли тропы, с какого на какой берег двигались бродом. </t>
  </si>
  <si>
    <t>5. Можна й детальніше</t>
  </si>
  <si>
    <t>описание</t>
  </si>
  <si>
    <t>1. Достаточно подробно</t>
  </si>
  <si>
    <t>2. нормальное</t>
  </si>
  <si>
    <t>3. Качественное описание с небольшими недостатками</t>
  </si>
  <si>
    <t>4. дуже непогано</t>
  </si>
  <si>
    <t>Выводы</t>
  </si>
  <si>
    <t>1. Подробно</t>
  </si>
  <si>
    <t>2. Верно сделанные выводы</t>
  </si>
  <si>
    <t>3,5</t>
  </si>
  <si>
    <t>Моянская</t>
  </si>
  <si>
    <t>1.баги с последним кольцом и сходом участника нивилируются принятыми по ходу решениями</t>
  </si>
  <si>
    <t>2. Слабая моральная и физическая подготовка сошедшего участника (неготовность к трудностям). Группа переоценила свои возможности и не оставила достаточно резервов времени для прохождения заявленного маршрута. В результате – маршрут пройден не полностью. Тем не менее, принципиальных нарушений техники безопасности нет, возможно, сказалась предварительная подготовка.</t>
  </si>
  <si>
    <t>1. Интересный и протяженный маршрут как для 1ки</t>
  </si>
  <si>
    <t>2. стандартный район</t>
  </si>
  <si>
    <t>3. Принципиальных решений в области новизны не увидел. Район топтаный, перевалы – хоженые. Оригинальных связок не наблюдается.</t>
  </si>
  <si>
    <t>1. Очень протяженный и насыщеный поход</t>
  </si>
  <si>
    <t>2. на лінійній частіни ліпше мати хоча б половину перешкод 1А</t>
  </si>
  <si>
    <t>3. Следуя формальностям современных правил, практически все перевалы 1А пройдены в 6-дневном кольце (т.е. не в 75%-й части маршрута). Тем не менее, по-сути понимаю, что группа находила сложности достаточно. До границы следующей категории маршруту все-таки далековато (под границей я бы понимал радиальные восхождения 1Б или достаточно сложные 1А - таких не увидел).</t>
  </si>
  <si>
    <t>1. Обзорный учебный поход не характерный для 1чек, но очень полезный для участников</t>
  </si>
  <si>
    <t>2. хороший стиль описания для 1 к.с.</t>
  </si>
  <si>
    <t>3. треба попрацювати над ваговою культурою наплічників</t>
  </si>
  <si>
    <t>4. В принципе, общее впечатление о походе неплохое. Особых сложностей на маршруте группа не преодолевала.</t>
  </si>
  <si>
    <t>2. идея ясна, инфо про болезнь участника зачем-то вставлено в идею</t>
  </si>
  <si>
    <t>3. враховуючи обставини -непогано</t>
  </si>
  <si>
    <t>2. может можно было чуть-чуть подробнее с участками</t>
  </si>
  <si>
    <t>3. Отсутствует суммарный перепад высот за поход</t>
  </si>
  <si>
    <t>1. Слабая прорисовка на фотографиях(кроме Набоки), малова-то фотоматериала, ссылки на паспорта стоило вставить в отчет.</t>
  </si>
  <si>
    <t>2. с учетов паспортов перевалов и удачного формата общего описания -- то что надо для 1 к.с.</t>
  </si>
  <si>
    <t xml:space="preserve">3. Если препятствие пройдено соседней группой - это не повод не писать его описание. </t>
  </si>
  <si>
    <t>4. нема фото....</t>
  </si>
  <si>
    <t>1. Нет выводов по конкретным препятствиям, тактике передвижения</t>
  </si>
  <si>
    <t>На картах маршрута не показаны места ночевок, направление движения, что значительно затрудняет оценку.</t>
  </si>
  <si>
    <t>Описания перевалов нужно давать самостоятельно – в них отражается как ГРУППА проходила препятствие, а не только описание самого препятствия.</t>
  </si>
  <si>
    <t>1. Хоршо подготовленная группа и поход</t>
  </si>
  <si>
    <t>2. впечатление большого запаса</t>
  </si>
  <si>
    <t>3. весьма надежно</t>
  </si>
  <si>
    <t>1. Поход в хорошо освоеном районе, но удачное сочетание препятствий под данный план</t>
  </si>
  <si>
    <t>3. Удачная комбинация перевалов</t>
  </si>
  <si>
    <t>4.Отлично спланированный и пройденный маршрут. Хороший «запас прочности» (остался один день, график движения). Грамотный и обоснованный отказ от первопрохода. Грамотная техника и тактика прохождения препятствий. Удачное расположение заброски.</t>
  </si>
  <si>
    <t>1. Сильный, компактный перевальный поход</t>
  </si>
  <si>
    <t>2. Выше «номинальной», очень хорошая связка перевалов «пер. Аманауз (2А, 3100) + пер. Псырс (1Б, 3100) + пер. Торнау (2А, 3250)».</t>
  </si>
  <si>
    <t>1. Типичный, хоть и хорошо спланированный маршрут</t>
  </si>
  <si>
    <t>2. отличное фотосопровождение техописания</t>
  </si>
  <si>
    <t>3. стандартный маршрут выше среднего</t>
  </si>
  <si>
    <t>4. Маршрут пройден практически полностью. Очень информативный и подробный отчет.</t>
  </si>
  <si>
    <t>2. идея ясна, но упор только на сторону, связанную со сложностью</t>
  </si>
  <si>
    <t>2. не совсем полный, хотя на общем графике нет ЧХВ, непонятно с коэфициентом, но они присутствуют в паспортах перевалов</t>
  </si>
  <si>
    <t>2. оценивалось по паспортам перевалов</t>
  </si>
  <si>
    <t>3. прекрасно иллюстрирован и описан</t>
  </si>
  <si>
    <r>
      <t xml:space="preserve">В целом отчет великолепный. Лучший из всех предоставленных. Очень информативен. Дает полное представление о действиях группы, характере технических препятствий. Особое внимание – на оформление фотографий. Все по теме. Сам завидую </t>
    </r>
    <r>
      <rPr>
        <sz val="12"/>
        <rFont val="Wingdings"/>
        <family val="0"/>
      </rPr>
      <t>J</t>
    </r>
    <r>
      <rPr>
        <sz val="12"/>
        <rFont val="Times New Roman"/>
        <family val="1"/>
      </rPr>
      <t>.</t>
    </r>
  </si>
  <si>
    <t>информативноать</t>
  </si>
  <si>
    <t>Проводящая организация</t>
  </si>
  <si>
    <t>Вид туризма</t>
  </si>
  <si>
    <t>категория сложности</t>
  </si>
  <si>
    <t>Протяженность активной части</t>
  </si>
  <si>
    <t>Длительность (общая)</t>
  </si>
  <si>
    <t>Длительность (ходовая)</t>
  </si>
  <si>
    <t>Сроки проведения</t>
  </si>
  <si>
    <t>Район проведения</t>
  </si>
  <si>
    <t>Подробная нитка маршрута</t>
  </si>
  <si>
    <t>Данные про участников</t>
  </si>
  <si>
    <t>Контактный телефон или e-mail руководителя</t>
  </si>
  <si>
    <t>Место нахождения отчета  наличие видео материалов</t>
  </si>
  <si>
    <t>Какой МКК рассмотрен поход</t>
  </si>
  <si>
    <t>Описание района</t>
  </si>
  <si>
    <t>Варианты подъезда \ отъезда</t>
  </si>
  <si>
    <t>Аварийные выходы с маршрута, запасные варианты маршрута</t>
  </si>
  <si>
    <t>Изменения в маршруте и их причины</t>
  </si>
  <si>
    <t>Данные про прохождение маршрута всеми участниками</t>
  </si>
  <si>
    <t>Картографический материал</t>
  </si>
  <si>
    <t>Дополнительные сведения (паспорта перевалов, таблица определяющих препятствий для гор., расчет категории сложности для пеш. …)</t>
  </si>
  <si>
    <t>Перечень общ, и лич. снаряжения аптечки, ремнабора</t>
  </si>
  <si>
    <t>Оценка пригодности инвентаря</t>
  </si>
  <si>
    <t>Список продуктов и рацион питания</t>
  </si>
  <si>
    <t>Общий вес снар. И продуктов на группу и на чел (м. ж.)</t>
  </si>
  <si>
    <t>Смета расходов</t>
  </si>
  <si>
    <t>Перечень литературы</t>
  </si>
  <si>
    <t>Особенности материального обеспечения</t>
  </si>
  <si>
    <t xml:space="preserve">Идея </t>
  </si>
  <si>
    <t>График движения</t>
  </si>
  <si>
    <t>ТехОписания</t>
  </si>
  <si>
    <t>1. Положительные решения по ходу + качественная подготовка группы, перекрыла в данном случае два важных бага планирования - график акклиматизации, не готовность идти эльбрус бОльшим составом, непонятка с пер. Шаурту(в отчете мало по нему информации).</t>
  </si>
  <si>
    <t>3. наиболее сложная связка пер. Тютюргу Вост. + пер. Шаурту Вост. пройдена на 3, 4 день</t>
  </si>
  <si>
    <t>а-не самий вдалий график акклиматизації і чому не було заброски???</t>
  </si>
  <si>
    <t>б-дивний спосіб наведення періл на В.Шау-ту</t>
  </si>
  <si>
    <t>в-неконтрольований вихід  частини группи на Ельбрус</t>
  </si>
  <si>
    <t>г - у Моянської шортики на Кавказі й декольте !!!!</t>
  </si>
  <si>
    <t>5. Целый ряд грубых нарушений, в т.ч. такие, которые могли повлечь травмы:</t>
  </si>
  <si>
    <t>а. Серьезное нарушение графика акклиматизации – вторая и третья ночевка на высотах около 3700.</t>
  </si>
  <si>
    <t>б. И после этого – определяющий перевал. Тому, кто их выпускал в МКК, надо по рогам надавать (если этот график был согласован).</t>
  </si>
  <si>
    <t>в. Опасная траектория движения при спуске с пер. Тютюргу В. (фото 21). После выхода на снежник надо было сразу уходить влево по ходу (в описании сказано, что по кулуару летели камни), чтобы уйти из под вероятного обстрела.</t>
  </si>
  <si>
    <t>г. Ошибка при одновременном движении в связках по закрытому леднику (день 4). Участник провалился. Вероятно, шли не в натяжку связочной веревки. Если бы шли внатяжку – вытаскивать бы не пришлось.</t>
  </si>
  <si>
    <t>1. Протяженный поход по "жемчужинам Приэльбрусья"</t>
  </si>
  <si>
    <t>2. стандартный район, новизна в выборе перевалов</t>
  </si>
  <si>
    <t>3. Акклиматизацию делали в сравнительно редко посещаемом Каргашильском хребте: +1.</t>
  </si>
  <si>
    <t>2. включение восх на Эльбрус</t>
  </si>
  <si>
    <t>3. Несколько выше «номинальной» (3*2А вместо 2-х)</t>
  </si>
  <si>
    <t>1. Хороший обзорный маршрут, но использует дороги</t>
  </si>
  <si>
    <t>2. описания родин КБ-ских поетов очень "в тему", в остальном отличный отчет</t>
  </si>
  <si>
    <t>3. ошибка в выборе пути на спуске с пер. Шаурту Вост.; пер. Шаурту Вост. имеет к.т. 2А, что не  предполагает навешивания 400м перил</t>
  </si>
  <si>
    <t>4.  добрий  охват района у лінейному м-ті</t>
  </si>
  <si>
    <t>2. кратко и внятно описано, зачем туда поехали</t>
  </si>
  <si>
    <t xml:space="preserve">3. Ідея непогана, але де данні по досвіду? </t>
  </si>
  <si>
    <t>5. Маршрут пройден полностью, сравнительно большая линейная часть. Хорошая подготовка к походу позволила не довести до серьезных последствий ошибки по безопасности.</t>
  </si>
  <si>
    <t>1. Нет фото технической части перевалов(кроме Голубева), не четко читается где описание привязывается к какому перевалу, слабо описано переусложнение перевала Шаурту.</t>
  </si>
  <si>
    <t>2. лишние колонки, с временем привалов вроде бы ясно, не понял есть ли коэфициент</t>
  </si>
  <si>
    <t>3. Можна й детальніше</t>
  </si>
  <si>
    <t>1. Подробно, если не считать что руковод не видет свои ошибки в походе - акклиматизация, построение маршрута с использованием дорог, неоднозначно с перевалом Шаурту.</t>
  </si>
  <si>
    <t>2. лаконичное и полное</t>
  </si>
  <si>
    <t>4. Опис непоганий, але  де 300 м вірьовок на Шаутру? Де періла на Офіцерів? Тощо</t>
  </si>
  <si>
    <t>2. Не полны выводы по безопасности</t>
  </si>
  <si>
    <t>3. Шаурту з 350 м - це 2А* -мін</t>
  </si>
  <si>
    <t>* Нет фотографий технической работы (перил) в Шауртинском «ледопаде».</t>
  </si>
  <si>
    <t>В целом отчет очень хороший. Дает практически полное представление о действиях группы, характере технических препятствий.</t>
  </si>
  <si>
    <t>1. Хороший уровень прохождения при багах планирования, что не избежно в малопосещаемом районе</t>
  </si>
  <si>
    <t>2. за перестраховку с новичками</t>
  </si>
  <si>
    <t>3. за хоробрість керувати новим районом</t>
  </si>
  <si>
    <t>4. Достаточно сложно оценить данный критерий по представленному отчету. Учитываю взятое снаряжение и предварительную подготовку.</t>
  </si>
  <si>
    <t>1. Давно не хоженый район для украинских туристов</t>
  </si>
  <si>
    <t>2. район известен, но там мало не ходят, маршрут и вариации запрещены заповедником, проблемность из-за принадлежности не одному погранотряду</t>
  </si>
  <si>
    <t>3. є на локальних перешкодах, але сама нитка надто слаба</t>
  </si>
  <si>
    <t>4. Думаю, может считаться новаторством подобные комбинации перевалов. К сожалению, мне район не знаком, поэтому оцениваю по карте.</t>
  </si>
  <si>
    <t>1. При неплохом наборе препятствий, малый километраж</t>
  </si>
  <si>
    <t>2. нижче середьої</t>
  </si>
  <si>
    <t>3. Ключевые перевалы фактически пройдены к связке. К сожалению, по предоставленным картографическим материалам невозможно определить это достоверно. Одна 1А – радиально. Много перевалов н/к - это небольшой + к сложности.</t>
  </si>
  <si>
    <t>1. Завтыки не зависящие от группы при решении оргпроблем, потери времени на сельхоз работах</t>
  </si>
  <si>
    <t>2. умудрились найти интересную единичку на зап. Кавказе</t>
  </si>
  <si>
    <t xml:space="preserve">3. Интересный маршрут в интересном районе, хотя расположение препятствий очень оригинально </t>
  </si>
  <si>
    <t>4. Очень компактный маршрут. Особой претензии на спортивность не наблюдается. Не вижу каких-то сложностей, которые пришлось бы преодолеть группе (кроме лесников ). Добавляю балл за красоту района, маршрута.</t>
  </si>
  <si>
    <t>2. разведка хорошо забытого украинцами проблемного и бюрократичного района, дикая природа (гос заповедники и заказники), субтропики и альпийские зоны в одном походе</t>
  </si>
  <si>
    <t>3. вдалий  вибір району для 1-го знайомства</t>
  </si>
  <si>
    <t>1. Не понятны абсолютные высоты, перепад высот, нет выжимки(то что есть не соответствует ходовому времени) ЧХВ</t>
  </si>
  <si>
    <t>2. лишняя колонка, краткое описание, перепады в общем-то не нужны - низкий район</t>
  </si>
  <si>
    <t>3. Не указаны наборы/сбросы высот за день, отсутствует суммарный километраж в таблице и перепад высот, отсутствует нумерация разбиения на участки пути. "Жарко" - это не описание метеоусловий</t>
  </si>
  <si>
    <t>4. схематично</t>
  </si>
  <si>
    <t>1. Слабая прорисовка на фотографиях</t>
  </si>
  <si>
    <t>2. оценивалось по представленным паспортам перевалов, подробное описание по дням было бы излишне</t>
  </si>
  <si>
    <t>3. Нет прорисовок движения на фотографиях, нет таблицы перечня препятствий с краткой характеристикой</t>
  </si>
  <si>
    <t>1. Нет консолидированых выводов, но в отчете много полезной информации</t>
  </si>
  <si>
    <t>2. минус, что разбросаны по тексту</t>
  </si>
  <si>
    <t>3. Практически отсутствуют ответы на вопросы "почему" и "как", нет рекомендаций по прохождению.</t>
  </si>
  <si>
    <t>4. хотілось би бачити</t>
  </si>
  <si>
    <t>Мало информации о маршруте, тактике, технике, много общих описаний района.</t>
  </si>
  <si>
    <t>3. Мало запасних вариантів, Складність траверса  перевищує 2А</t>
  </si>
  <si>
    <t xml:space="preserve">Безопасность </t>
  </si>
  <si>
    <t>Информативность</t>
  </si>
  <si>
    <t>Интегральная оценка</t>
  </si>
  <si>
    <t>Итого</t>
  </si>
  <si>
    <t>Волкова</t>
  </si>
  <si>
    <t>Кудлай</t>
  </si>
  <si>
    <t>суд. 1</t>
  </si>
  <si>
    <t>суд.2</t>
  </si>
  <si>
    <t>суд.3</t>
  </si>
  <si>
    <t>суд.4</t>
  </si>
  <si>
    <t>суд. 5</t>
  </si>
  <si>
    <t>суд.6</t>
  </si>
  <si>
    <t>Смилянец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</si>
</sst>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Wingdings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0"/>
  <sheetViews>
    <sheetView workbookViewId="0" topLeftCell="A1">
      <selection activeCell="A11" sqref="A11"/>
    </sheetView>
  </sheetViews>
  <sheetFormatPr defaultColWidth="9.00390625" defaultRowHeight="12.75"/>
  <cols>
    <col min="1" max="1" width="12.375" style="0" bestFit="1" customWidth="1"/>
    <col min="2" max="2" width="13.625" style="0" bestFit="1" customWidth="1"/>
    <col min="3" max="3" width="8.125" style="0" bestFit="1" customWidth="1"/>
    <col min="4" max="4" width="12.00390625" style="0" bestFit="1" customWidth="1"/>
    <col min="5" max="5" width="16.375" style="0" bestFit="1" customWidth="1"/>
    <col min="6" max="6" width="19.375" style="0" bestFit="1" customWidth="1"/>
    <col min="7" max="7" width="12.00390625" style="0" bestFit="1" customWidth="1"/>
  </cols>
  <sheetData>
    <row r="3" ht="13.5" thickBot="1"/>
    <row r="4" spans="1:7" ht="13.5" thickBot="1">
      <c r="A4" s="15"/>
      <c r="B4" s="16" t="s">
        <v>187</v>
      </c>
      <c r="C4" s="17" t="s">
        <v>8</v>
      </c>
      <c r="D4" s="18" t="s">
        <v>21</v>
      </c>
      <c r="E4" s="16" t="s">
        <v>188</v>
      </c>
      <c r="F4" s="19" t="s">
        <v>189</v>
      </c>
      <c r="G4" s="20" t="s">
        <v>190</v>
      </c>
    </row>
    <row r="5" spans="1:7" ht="12.75">
      <c r="A5" s="21" t="s">
        <v>52</v>
      </c>
      <c r="B5" s="22">
        <v>1</v>
      </c>
      <c r="C5" s="23">
        <v>2.2</v>
      </c>
      <c r="D5" s="24">
        <v>3.2</v>
      </c>
      <c r="E5" s="22">
        <v>4.25</v>
      </c>
      <c r="F5" s="25">
        <v>2.1</v>
      </c>
      <c r="G5" s="26">
        <v>12.75</v>
      </c>
    </row>
    <row r="6" spans="1:7" ht="12.75">
      <c r="A6" s="27" t="s">
        <v>191</v>
      </c>
      <c r="B6" s="5">
        <v>3.0833333333333335</v>
      </c>
      <c r="C6" s="28">
        <v>2.5</v>
      </c>
      <c r="D6" s="29">
        <v>3.5833333333333335</v>
      </c>
      <c r="E6" s="5">
        <v>4.4</v>
      </c>
      <c r="F6" s="2">
        <v>2</v>
      </c>
      <c r="G6" s="30">
        <v>15.566666666666668</v>
      </c>
    </row>
    <row r="7" spans="1:7" ht="13.5" thickBot="1">
      <c r="A7" s="31" t="s">
        <v>5</v>
      </c>
      <c r="B7" s="32">
        <v>4.125</v>
      </c>
      <c r="C7" s="33">
        <v>2</v>
      </c>
      <c r="D7" s="34">
        <v>3</v>
      </c>
      <c r="E7" s="32">
        <v>4</v>
      </c>
      <c r="F7" s="35">
        <v>2.5</v>
      </c>
      <c r="G7" s="36">
        <v>15.625</v>
      </c>
    </row>
    <row r="8" spans="1:7" ht="13.5" thickBot="1">
      <c r="A8" s="13"/>
      <c r="B8" s="10"/>
      <c r="C8" s="10"/>
      <c r="D8" s="10"/>
      <c r="E8" s="10"/>
      <c r="F8" s="10"/>
      <c r="G8" s="10"/>
    </row>
    <row r="9" spans="1:7" ht="12.75">
      <c r="A9" s="37" t="s">
        <v>192</v>
      </c>
      <c r="B9" s="38">
        <v>2.8</v>
      </c>
      <c r="C9" s="39">
        <v>1.8</v>
      </c>
      <c r="D9" s="39">
        <v>2.2</v>
      </c>
      <c r="E9" s="39">
        <v>3.5</v>
      </c>
      <c r="F9" s="39">
        <v>2.2</v>
      </c>
      <c r="G9" s="40">
        <v>12.5</v>
      </c>
    </row>
    <row r="10" spans="1:7" ht="13.5" thickBot="1">
      <c r="A10" s="41" t="s">
        <v>199</v>
      </c>
      <c r="B10" s="32">
        <v>3</v>
      </c>
      <c r="C10" s="35">
        <v>3.2</v>
      </c>
      <c r="D10" s="35">
        <v>1.4</v>
      </c>
      <c r="E10" s="35">
        <v>2.5</v>
      </c>
      <c r="F10" s="35">
        <v>2.4</v>
      </c>
      <c r="G10" s="36">
        <v>12.75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93"/>
  <sheetViews>
    <sheetView workbookViewId="0" topLeftCell="A85">
      <selection activeCell="B88" sqref="B88:F88"/>
    </sheetView>
  </sheetViews>
  <sheetFormatPr defaultColWidth="9.00390625" defaultRowHeight="12.75"/>
  <cols>
    <col min="1" max="1" width="19.125" style="0" bestFit="1" customWidth="1"/>
    <col min="2" max="2" width="12.625" style="0" customWidth="1"/>
    <col min="3" max="3" width="7.875" style="0" customWidth="1"/>
    <col min="4" max="4" width="10.00390625" style="0" customWidth="1"/>
    <col min="5" max="5" width="15.25390625" style="0" customWidth="1"/>
    <col min="6" max="6" width="18.375" style="0" customWidth="1"/>
  </cols>
  <sheetData>
    <row r="3" spans="1:6" ht="12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ht="12.75">
      <c r="A4" s="1" t="s">
        <v>193</v>
      </c>
      <c r="B4" s="2">
        <v>3</v>
      </c>
      <c r="C4" s="2">
        <v>2</v>
      </c>
      <c r="D4" s="2">
        <v>3</v>
      </c>
      <c r="E4" s="2">
        <v>5</v>
      </c>
      <c r="F4" s="2">
        <v>0</v>
      </c>
    </row>
    <row r="5" spans="1:6" ht="12.75">
      <c r="A5" s="1" t="s">
        <v>194</v>
      </c>
      <c r="B5" s="2">
        <v>4</v>
      </c>
      <c r="C5" s="2">
        <v>3</v>
      </c>
      <c r="D5" s="2">
        <v>3</v>
      </c>
      <c r="E5" s="2">
        <v>4</v>
      </c>
      <c r="F5" s="2">
        <v>0</v>
      </c>
    </row>
    <row r="6" spans="1:6" ht="12.75">
      <c r="A6" s="1" t="s">
        <v>195</v>
      </c>
      <c r="B6" s="2">
        <v>3.5</v>
      </c>
      <c r="C6" s="2">
        <v>2</v>
      </c>
      <c r="D6" s="2">
        <v>3.5</v>
      </c>
      <c r="E6" s="2">
        <v>0</v>
      </c>
      <c r="F6" s="2">
        <v>1.5</v>
      </c>
    </row>
    <row r="7" spans="1:6" ht="12.75">
      <c r="A7" s="1" t="s">
        <v>196</v>
      </c>
      <c r="B7" s="2">
        <v>3</v>
      </c>
      <c r="C7" s="2">
        <v>3</v>
      </c>
      <c r="D7" s="2">
        <v>5</v>
      </c>
      <c r="E7" s="2">
        <v>4</v>
      </c>
      <c r="F7" s="2">
        <v>4.5</v>
      </c>
    </row>
    <row r="8" spans="1:6" ht="12.75">
      <c r="A8" s="3" t="s">
        <v>197</v>
      </c>
      <c r="B8" s="2">
        <v>3</v>
      </c>
      <c r="C8" s="2">
        <v>2</v>
      </c>
      <c r="D8" s="2">
        <v>3</v>
      </c>
      <c r="E8" s="2">
        <v>4</v>
      </c>
      <c r="F8" s="2">
        <v>4</v>
      </c>
    </row>
    <row r="9" spans="1:6" ht="12.75">
      <c r="A9" s="3" t="s">
        <v>198</v>
      </c>
      <c r="B9" s="4">
        <v>2</v>
      </c>
      <c r="C9" s="4">
        <v>3</v>
      </c>
      <c r="D9" s="5">
        <v>4</v>
      </c>
      <c r="E9" s="2">
        <v>5</v>
      </c>
      <c r="F9" s="4">
        <v>2</v>
      </c>
    </row>
    <row r="10" spans="1:6" ht="12.75">
      <c r="A10" s="3" t="s">
        <v>6</v>
      </c>
      <c r="B10" s="2">
        <f>SUM(B4:B9)</f>
        <v>18.5</v>
      </c>
      <c r="C10" s="2">
        <f>SUM(C4:C9)</f>
        <v>15</v>
      </c>
      <c r="D10" s="2">
        <f>SUM(D4:D9)</f>
        <v>21.5</v>
      </c>
      <c r="E10" s="2">
        <f>SUM(E4:E9)</f>
        <v>22</v>
      </c>
      <c r="F10" s="2">
        <f>SUM(F4:F9)</f>
        <v>12</v>
      </c>
    </row>
    <row r="11" spans="2:7" ht="12.75">
      <c r="B11" s="6">
        <f>B10/6</f>
        <v>3.0833333333333335</v>
      </c>
      <c r="C11" s="6">
        <f>C10/6</f>
        <v>2.5</v>
      </c>
      <c r="D11" s="6">
        <f>D10/6</f>
        <v>3.5833333333333335</v>
      </c>
      <c r="E11" s="6">
        <f>E10/5</f>
        <v>4.4</v>
      </c>
      <c r="F11" s="6">
        <f>F10/6</f>
        <v>2</v>
      </c>
      <c r="G11" s="6">
        <f>SUM(B11:F11)</f>
        <v>15.566666666666668</v>
      </c>
    </row>
    <row r="14" spans="1:2" ht="12.75">
      <c r="A14" t="s">
        <v>7</v>
      </c>
      <c r="B14" t="s">
        <v>11</v>
      </c>
    </row>
    <row r="15" ht="12.75">
      <c r="B15" t="s">
        <v>12</v>
      </c>
    </row>
    <row r="16" ht="12.75">
      <c r="B16" t="s">
        <v>13</v>
      </c>
    </row>
    <row r="17" ht="12.75">
      <c r="B17" t="s">
        <v>14</v>
      </c>
    </row>
    <row r="18" ht="15.75">
      <c r="B18" s="7" t="s">
        <v>15</v>
      </c>
    </row>
    <row r="19" ht="15.75">
      <c r="B19" s="7" t="s">
        <v>9</v>
      </c>
    </row>
    <row r="20" ht="15.75">
      <c r="B20" s="7" t="s">
        <v>10</v>
      </c>
    </row>
    <row r="22" spans="1:2" ht="12.75">
      <c r="A22" t="s">
        <v>8</v>
      </c>
      <c r="B22" t="s">
        <v>16</v>
      </c>
    </row>
    <row r="23" ht="12.75">
      <c r="B23" t="s">
        <v>17</v>
      </c>
    </row>
    <row r="24" ht="12.75">
      <c r="B24" t="s">
        <v>18</v>
      </c>
    </row>
    <row r="25" ht="12.75">
      <c r="B25" t="s">
        <v>19</v>
      </c>
    </row>
    <row r="26" ht="15.75">
      <c r="B26" s="7" t="s">
        <v>20</v>
      </c>
    </row>
    <row r="28" spans="1:2" ht="12.75">
      <c r="A28" t="s">
        <v>21</v>
      </c>
      <c r="B28" t="s">
        <v>22</v>
      </c>
    </row>
    <row r="29" ht="12.75">
      <c r="B29" t="s">
        <v>23</v>
      </c>
    </row>
    <row r="30" ht="12.75">
      <c r="B30" t="s">
        <v>186</v>
      </c>
    </row>
    <row r="31" ht="12.75">
      <c r="B31" t="s">
        <v>24</v>
      </c>
    </row>
    <row r="33" spans="1:2" ht="12.75">
      <c r="A33" t="s">
        <v>4</v>
      </c>
      <c r="B33" t="s">
        <v>25</v>
      </c>
    </row>
    <row r="34" ht="12.75">
      <c r="B34" t="s">
        <v>26</v>
      </c>
    </row>
    <row r="35" ht="12.75">
      <c r="B35" t="s">
        <v>27</v>
      </c>
    </row>
    <row r="36" ht="12.75">
      <c r="B36" t="s">
        <v>28</v>
      </c>
    </row>
    <row r="37" ht="12.75">
      <c r="B37" t="s">
        <v>29</v>
      </c>
    </row>
    <row r="39" ht="12.75">
      <c r="A39" t="s">
        <v>30</v>
      </c>
    </row>
    <row r="40" spans="1:2" ht="12.75">
      <c r="A40" t="s">
        <v>31</v>
      </c>
      <c r="B40" t="s">
        <v>32</v>
      </c>
    </row>
    <row r="41" ht="12.75">
      <c r="B41" t="s">
        <v>33</v>
      </c>
    </row>
    <row r="42" ht="12.75">
      <c r="B42" t="s">
        <v>34</v>
      </c>
    </row>
    <row r="43" ht="12.75">
      <c r="B43" t="s">
        <v>35</v>
      </c>
    </row>
    <row r="44" ht="12.75">
      <c r="B44" t="s">
        <v>36</v>
      </c>
    </row>
    <row r="45" ht="15.75">
      <c r="B45" s="7"/>
    </row>
    <row r="46" spans="1:2" ht="12.75">
      <c r="A46" t="s">
        <v>37</v>
      </c>
      <c r="B46" t="s">
        <v>38</v>
      </c>
    </row>
    <row r="47" ht="12.75">
      <c r="B47" t="s">
        <v>39</v>
      </c>
    </row>
    <row r="48" ht="12.75">
      <c r="B48" t="s">
        <v>40</v>
      </c>
    </row>
    <row r="49" ht="12.75">
      <c r="B49" t="s">
        <v>41</v>
      </c>
    </row>
    <row r="50" ht="12.75">
      <c r="B50" t="s">
        <v>42</v>
      </c>
    </row>
    <row r="51" spans="1:2" ht="12.75">
      <c r="A51" t="s">
        <v>43</v>
      </c>
      <c r="B51" t="s">
        <v>44</v>
      </c>
    </row>
    <row r="52" ht="12.75">
      <c r="B52" t="s">
        <v>45</v>
      </c>
    </row>
    <row r="53" ht="12.75">
      <c r="B53" t="s">
        <v>46</v>
      </c>
    </row>
    <row r="54" ht="12.75">
      <c r="B54" t="s">
        <v>47</v>
      </c>
    </row>
    <row r="55" spans="1:2" ht="12.75">
      <c r="A55" t="s">
        <v>48</v>
      </c>
      <c r="B55" t="s">
        <v>49</v>
      </c>
    </row>
    <row r="56" ht="12.75">
      <c r="B56" t="s">
        <v>50</v>
      </c>
    </row>
    <row r="60" spans="1:2" ht="31.5">
      <c r="A60" s="11" t="s">
        <v>94</v>
      </c>
      <c r="B60" s="1">
        <v>1</v>
      </c>
    </row>
    <row r="61" spans="1:2" ht="15.75">
      <c r="A61" s="11" t="s">
        <v>95</v>
      </c>
      <c r="B61" s="1">
        <v>1</v>
      </c>
    </row>
    <row r="62" spans="1:2" ht="31.5">
      <c r="A62" s="11" t="s">
        <v>96</v>
      </c>
      <c r="B62" s="1">
        <v>1</v>
      </c>
    </row>
    <row r="63" spans="1:2" ht="31.5">
      <c r="A63" s="11" t="s">
        <v>97</v>
      </c>
      <c r="B63" s="1">
        <v>1</v>
      </c>
    </row>
    <row r="64" spans="1:2" ht="31.5">
      <c r="A64" s="11" t="s">
        <v>98</v>
      </c>
      <c r="B64" s="1">
        <v>1</v>
      </c>
    </row>
    <row r="65" spans="1:2" ht="31.5">
      <c r="A65" s="11" t="s">
        <v>99</v>
      </c>
      <c r="B65" s="1">
        <v>1</v>
      </c>
    </row>
    <row r="66" spans="1:2" ht="31.5">
      <c r="A66" s="11" t="s">
        <v>100</v>
      </c>
      <c r="B66" s="1">
        <v>1</v>
      </c>
    </row>
    <row r="67" spans="1:2" ht="31.5">
      <c r="A67" s="11" t="s">
        <v>101</v>
      </c>
      <c r="B67" s="1">
        <v>1</v>
      </c>
    </row>
    <row r="68" spans="1:2" ht="31.5">
      <c r="A68" s="11" t="s">
        <v>102</v>
      </c>
      <c r="B68" s="1">
        <v>1</v>
      </c>
    </row>
    <row r="69" spans="1:2" ht="31.5">
      <c r="A69" s="11" t="s">
        <v>103</v>
      </c>
      <c r="B69" s="1">
        <v>1</v>
      </c>
    </row>
    <row r="70" spans="1:2" ht="47.25">
      <c r="A70" s="11" t="s">
        <v>104</v>
      </c>
      <c r="B70" s="1">
        <v>1</v>
      </c>
    </row>
    <row r="71" spans="1:2" ht="63">
      <c r="A71" s="11" t="s">
        <v>105</v>
      </c>
      <c r="B71" s="1">
        <v>1</v>
      </c>
    </row>
    <row r="72" spans="1:2" ht="31.5">
      <c r="A72" s="11" t="s">
        <v>106</v>
      </c>
      <c r="B72" s="1">
        <v>1</v>
      </c>
    </row>
    <row r="73" spans="1:2" ht="15.75">
      <c r="A73" s="11" t="s">
        <v>107</v>
      </c>
      <c r="B73" s="1">
        <v>0</v>
      </c>
    </row>
    <row r="74" spans="1:2" ht="31.5">
      <c r="A74" s="11" t="s">
        <v>108</v>
      </c>
      <c r="B74" s="1">
        <v>1</v>
      </c>
    </row>
    <row r="75" spans="1:2" ht="94.5">
      <c r="A75" s="11" t="s">
        <v>109</v>
      </c>
      <c r="B75" s="1">
        <v>1</v>
      </c>
    </row>
    <row r="76" spans="1:2" ht="47.25">
      <c r="A76" s="11" t="s">
        <v>110</v>
      </c>
      <c r="B76" s="1">
        <v>1</v>
      </c>
    </row>
    <row r="77" spans="1:2" ht="63">
      <c r="A77" s="11" t="s">
        <v>111</v>
      </c>
      <c r="B77" s="1">
        <v>1</v>
      </c>
    </row>
    <row r="78" spans="1:2" ht="31.5">
      <c r="A78" s="11" t="s">
        <v>112</v>
      </c>
      <c r="B78" s="1">
        <v>12</v>
      </c>
    </row>
    <row r="79" spans="1:2" ht="173.25">
      <c r="A79" s="11" t="s">
        <v>113</v>
      </c>
      <c r="B79" s="1">
        <v>4</v>
      </c>
    </row>
    <row r="80" spans="1:2" ht="63">
      <c r="A80" s="11" t="s">
        <v>114</v>
      </c>
      <c r="B80" s="1">
        <v>1</v>
      </c>
    </row>
    <row r="81" spans="1:2" ht="47.25">
      <c r="A81" s="11" t="s">
        <v>115</v>
      </c>
      <c r="B81" s="1">
        <v>1</v>
      </c>
    </row>
    <row r="82" spans="1:2" ht="31.5">
      <c r="A82" s="11" t="s">
        <v>116</v>
      </c>
      <c r="B82" s="1">
        <v>1</v>
      </c>
    </row>
    <row r="83" spans="1:2" ht="63">
      <c r="A83" s="11" t="s">
        <v>117</v>
      </c>
      <c r="B83" s="1">
        <v>1</v>
      </c>
    </row>
    <row r="84" spans="1:2" ht="15.75">
      <c r="A84" s="11" t="s">
        <v>118</v>
      </c>
      <c r="B84" s="1">
        <v>1</v>
      </c>
    </row>
    <row r="85" spans="1:2" ht="31.5">
      <c r="A85" s="11" t="s">
        <v>119</v>
      </c>
      <c r="B85" s="1">
        <v>1</v>
      </c>
    </row>
    <row r="86" spans="1:4" ht="47.25">
      <c r="A86" s="11" t="s">
        <v>120</v>
      </c>
      <c r="B86" s="1">
        <v>1</v>
      </c>
      <c r="C86" s="1" t="s">
        <v>6</v>
      </c>
      <c r="D86" s="1">
        <f>SUM(B60:B86)</f>
        <v>40</v>
      </c>
    </row>
    <row r="88" spans="1:6" ht="12.75">
      <c r="A88" s="1"/>
      <c r="B88" s="1"/>
      <c r="C88" s="1"/>
      <c r="D88" s="1"/>
      <c r="E88" s="1"/>
      <c r="F88" s="1"/>
    </row>
    <row r="89" spans="1:6" ht="15.75">
      <c r="A89" s="12" t="s">
        <v>121</v>
      </c>
      <c r="B89" s="1">
        <v>4</v>
      </c>
      <c r="C89" s="1">
        <v>6</v>
      </c>
      <c r="D89" s="14">
        <v>6</v>
      </c>
      <c r="E89" s="1">
        <v>3</v>
      </c>
      <c r="F89" s="1">
        <v>6</v>
      </c>
    </row>
    <row r="90" spans="1:6" ht="15.75">
      <c r="A90" s="12" t="s">
        <v>122</v>
      </c>
      <c r="B90" s="1">
        <v>12</v>
      </c>
      <c r="C90" s="1">
        <v>8</v>
      </c>
      <c r="D90" s="14">
        <v>11</v>
      </c>
      <c r="E90" s="1">
        <v>10</v>
      </c>
      <c r="F90" s="1">
        <v>9</v>
      </c>
    </row>
    <row r="91" spans="1:6" ht="15.75">
      <c r="A91" s="12" t="s">
        <v>123</v>
      </c>
      <c r="B91" s="1">
        <v>14</v>
      </c>
      <c r="C91" s="1">
        <v>13</v>
      </c>
      <c r="D91" s="14">
        <v>13</v>
      </c>
      <c r="E91" s="1">
        <v>13</v>
      </c>
      <c r="F91" s="1">
        <v>13</v>
      </c>
    </row>
    <row r="92" spans="1:6" ht="15.75">
      <c r="A92" s="12" t="s">
        <v>48</v>
      </c>
      <c r="B92" s="1">
        <v>13</v>
      </c>
      <c r="C92" s="1">
        <v>13</v>
      </c>
      <c r="D92" s="14">
        <v>13</v>
      </c>
      <c r="E92" s="1">
        <v>13</v>
      </c>
      <c r="F92" s="1">
        <v>14</v>
      </c>
    </row>
    <row r="93" spans="2:6" ht="12.75">
      <c r="B93">
        <f>SUM(B89:B92)</f>
        <v>43</v>
      </c>
      <c r="C93">
        <f>SUM(C89:C92)</f>
        <v>40</v>
      </c>
      <c r="D93">
        <f>SUM(D89:D92)</f>
        <v>43</v>
      </c>
      <c r="E93">
        <f>SUM(E89:E92)</f>
        <v>39</v>
      </c>
      <c r="F93">
        <f>SUM(F89:F92)</f>
        <v>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82"/>
  <sheetViews>
    <sheetView workbookViewId="0" topLeftCell="A73">
      <selection activeCell="A4" sqref="A4:A8"/>
    </sheetView>
  </sheetViews>
  <sheetFormatPr defaultColWidth="9.00390625" defaultRowHeight="12.75"/>
  <cols>
    <col min="1" max="1" width="19.125" style="0" bestFit="1" customWidth="1"/>
    <col min="2" max="2" width="12.625" style="0" bestFit="1" customWidth="1"/>
    <col min="3" max="3" width="7.875" style="0" bestFit="1" customWidth="1"/>
    <col min="4" max="4" width="10.625" style="0" bestFit="1" customWidth="1"/>
    <col min="5" max="5" width="15.125" style="0" bestFit="1" customWidth="1"/>
    <col min="6" max="6" width="19.125" style="0" bestFit="1" customWidth="1"/>
  </cols>
  <sheetData>
    <row r="3" spans="1:6" ht="12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ht="12.75">
      <c r="A4" s="1" t="s">
        <v>193</v>
      </c>
      <c r="B4" s="2">
        <v>3</v>
      </c>
      <c r="C4" s="2">
        <v>2</v>
      </c>
      <c r="D4" s="2">
        <v>4</v>
      </c>
      <c r="E4" s="2">
        <v>3</v>
      </c>
      <c r="F4" s="2">
        <v>0</v>
      </c>
    </row>
    <row r="5" spans="1:6" ht="12.75">
      <c r="A5" s="1" t="s">
        <v>194</v>
      </c>
      <c r="B5" s="2">
        <v>3</v>
      </c>
      <c r="C5" s="2">
        <v>2</v>
      </c>
      <c r="D5" s="2">
        <v>3</v>
      </c>
      <c r="E5" s="2">
        <v>3</v>
      </c>
      <c r="F5" s="2">
        <v>1</v>
      </c>
    </row>
    <row r="6" spans="1:6" ht="12.75">
      <c r="A6" s="1" t="s">
        <v>195</v>
      </c>
      <c r="B6" s="2">
        <v>2</v>
      </c>
      <c r="C6" s="2">
        <v>1</v>
      </c>
      <c r="D6" s="2" t="s">
        <v>51</v>
      </c>
      <c r="E6" s="2">
        <v>0</v>
      </c>
      <c r="F6" s="2">
        <v>1</v>
      </c>
    </row>
    <row r="7" spans="1:6" ht="12.75">
      <c r="A7" s="1" t="s">
        <v>196</v>
      </c>
      <c r="B7" s="2">
        <v>3</v>
      </c>
      <c r="C7" s="2">
        <v>2</v>
      </c>
      <c r="D7" s="2">
        <v>2</v>
      </c>
      <c r="E7" s="2">
        <v>4</v>
      </c>
      <c r="F7" s="2">
        <v>4</v>
      </c>
    </row>
    <row r="8" spans="1:6" ht="12.75">
      <c r="A8" s="3" t="s">
        <v>197</v>
      </c>
      <c r="B8" s="2">
        <v>3</v>
      </c>
      <c r="C8" s="2">
        <v>2</v>
      </c>
      <c r="D8" s="2">
        <v>2</v>
      </c>
      <c r="E8" s="2">
        <v>4</v>
      </c>
      <c r="F8" s="2">
        <v>5</v>
      </c>
    </row>
    <row r="9" spans="2:7" ht="12.75">
      <c r="B9">
        <f>SUM(B4:B8)/5</f>
        <v>2.8</v>
      </c>
      <c r="C9">
        <f>SUM(C4:C8)/5</f>
        <v>1.8</v>
      </c>
      <c r="D9">
        <f>SUM(D4:D8)/5</f>
        <v>2.2</v>
      </c>
      <c r="E9">
        <f>SUM(E4:E8)/4</f>
        <v>3.5</v>
      </c>
      <c r="F9">
        <f>SUM(F4:F8)/5</f>
        <v>2.2</v>
      </c>
      <c r="G9">
        <f>SUM(B9:F9)</f>
        <v>12.5</v>
      </c>
    </row>
    <row r="12" spans="1:2" ht="12.75">
      <c r="A12" t="s">
        <v>7</v>
      </c>
      <c r="B12" t="s">
        <v>53</v>
      </c>
    </row>
    <row r="13" ht="12.75">
      <c r="B13" t="s">
        <v>54</v>
      </c>
    </row>
    <row r="15" spans="1:2" ht="12.75">
      <c r="A15" t="s">
        <v>8</v>
      </c>
      <c r="B15" t="s">
        <v>55</v>
      </c>
    </row>
    <row r="16" ht="15.75">
      <c r="B16" s="7" t="s">
        <v>56</v>
      </c>
    </row>
    <row r="17" ht="15.75">
      <c r="B17" s="7" t="s">
        <v>57</v>
      </c>
    </row>
    <row r="18" ht="15.75">
      <c r="B18" s="7"/>
    </row>
    <row r="19" spans="1:2" ht="15.75">
      <c r="A19" t="s">
        <v>21</v>
      </c>
      <c r="B19" s="7" t="s">
        <v>58</v>
      </c>
    </row>
    <row r="20" ht="15.75">
      <c r="B20" s="7" t="s">
        <v>59</v>
      </c>
    </row>
    <row r="21" ht="15.75">
      <c r="B21" s="7" t="s">
        <v>60</v>
      </c>
    </row>
    <row r="23" spans="1:2" ht="15.75">
      <c r="A23" t="s">
        <v>4</v>
      </c>
      <c r="B23" s="7" t="s">
        <v>61</v>
      </c>
    </row>
    <row r="24" ht="15.75">
      <c r="B24" s="7" t="s">
        <v>62</v>
      </c>
    </row>
    <row r="25" ht="15.75">
      <c r="B25" s="7" t="s">
        <v>63</v>
      </c>
    </row>
    <row r="26" ht="15.75">
      <c r="B26" s="7" t="s">
        <v>64</v>
      </c>
    </row>
    <row r="28" ht="12.75">
      <c r="A28" t="s">
        <v>30</v>
      </c>
    </row>
    <row r="29" spans="1:2" ht="15.75">
      <c r="A29" t="s">
        <v>31</v>
      </c>
      <c r="B29" s="7" t="s">
        <v>32</v>
      </c>
    </row>
    <row r="30" ht="15.75">
      <c r="B30" s="7" t="s">
        <v>65</v>
      </c>
    </row>
    <row r="31" ht="15.75">
      <c r="B31" s="7" t="s">
        <v>66</v>
      </c>
    </row>
    <row r="33" spans="1:2" ht="15.75">
      <c r="A33" t="s">
        <v>37</v>
      </c>
      <c r="B33" s="7" t="s">
        <v>38</v>
      </c>
    </row>
    <row r="34" ht="15.75">
      <c r="B34" s="7" t="s">
        <v>67</v>
      </c>
    </row>
    <row r="35" ht="15.75">
      <c r="B35" s="7" t="s">
        <v>68</v>
      </c>
    </row>
    <row r="37" spans="1:2" ht="15.75">
      <c r="A37" t="s">
        <v>43</v>
      </c>
      <c r="B37" s="7" t="s">
        <v>69</v>
      </c>
    </row>
    <row r="38" ht="15.75">
      <c r="B38" s="7" t="s">
        <v>70</v>
      </c>
    </row>
    <row r="39" ht="15.75">
      <c r="B39" s="7" t="s">
        <v>71</v>
      </c>
    </row>
    <row r="40" ht="15.75">
      <c r="B40" s="7" t="s">
        <v>72</v>
      </c>
    </row>
    <row r="42" spans="1:2" ht="15.75">
      <c r="A42" t="s">
        <v>48</v>
      </c>
      <c r="B42" s="7" t="s">
        <v>73</v>
      </c>
    </row>
    <row r="43" ht="15.75">
      <c r="B43" s="7"/>
    </row>
    <row r="44" ht="15.75">
      <c r="B44" s="7" t="s">
        <v>74</v>
      </c>
    </row>
    <row r="45" ht="15.75">
      <c r="B45" s="7" t="s">
        <v>75</v>
      </c>
    </row>
    <row r="49" spans="1:2" ht="31.5">
      <c r="A49" s="11" t="s">
        <v>94</v>
      </c>
      <c r="B49" s="1">
        <v>1</v>
      </c>
    </row>
    <row r="50" spans="1:2" ht="15.75">
      <c r="A50" s="11" t="s">
        <v>95</v>
      </c>
      <c r="B50" s="1">
        <v>1</v>
      </c>
    </row>
    <row r="51" spans="1:2" ht="31.5">
      <c r="A51" s="11" t="s">
        <v>96</v>
      </c>
      <c r="B51" s="1">
        <v>1</v>
      </c>
    </row>
    <row r="52" spans="1:2" ht="31.5">
      <c r="A52" s="11" t="s">
        <v>97</v>
      </c>
      <c r="B52" s="1">
        <v>1</v>
      </c>
    </row>
    <row r="53" spans="1:2" ht="31.5">
      <c r="A53" s="11" t="s">
        <v>98</v>
      </c>
      <c r="B53" s="1">
        <v>1</v>
      </c>
    </row>
    <row r="54" spans="1:2" ht="31.5">
      <c r="A54" s="11" t="s">
        <v>99</v>
      </c>
      <c r="B54" s="1">
        <v>1</v>
      </c>
    </row>
    <row r="55" spans="1:2" ht="31.5">
      <c r="A55" s="11" t="s">
        <v>100</v>
      </c>
      <c r="B55" s="1">
        <v>1</v>
      </c>
    </row>
    <row r="56" spans="1:2" ht="31.5">
      <c r="A56" s="11" t="s">
        <v>101</v>
      </c>
      <c r="B56" s="1">
        <v>1</v>
      </c>
    </row>
    <row r="57" spans="1:2" ht="31.5">
      <c r="A57" s="11" t="s">
        <v>102</v>
      </c>
      <c r="B57" s="1">
        <v>1</v>
      </c>
    </row>
    <row r="58" spans="1:2" ht="31.5">
      <c r="A58" s="11" t="s">
        <v>103</v>
      </c>
      <c r="B58" s="1">
        <v>1</v>
      </c>
    </row>
    <row r="59" spans="1:2" ht="47.25">
      <c r="A59" s="11" t="s">
        <v>104</v>
      </c>
      <c r="B59" s="1">
        <v>1</v>
      </c>
    </row>
    <row r="60" spans="1:2" ht="63">
      <c r="A60" s="11" t="s">
        <v>105</v>
      </c>
      <c r="B60" s="1">
        <v>0</v>
      </c>
    </row>
    <row r="61" spans="1:2" ht="31.5">
      <c r="A61" s="11" t="s">
        <v>106</v>
      </c>
      <c r="B61" s="1">
        <v>1</v>
      </c>
    </row>
    <row r="62" spans="1:2" ht="15.75">
      <c r="A62" s="11" t="s">
        <v>107</v>
      </c>
      <c r="B62" s="1">
        <v>2</v>
      </c>
    </row>
    <row r="63" spans="1:2" ht="31.5">
      <c r="A63" s="11" t="s">
        <v>108</v>
      </c>
      <c r="B63" s="1">
        <v>1</v>
      </c>
    </row>
    <row r="64" spans="1:2" ht="94.5">
      <c r="A64" s="11" t="s">
        <v>109</v>
      </c>
      <c r="B64" s="1">
        <v>1</v>
      </c>
    </row>
    <row r="65" spans="1:2" ht="47.25">
      <c r="A65" s="11" t="s">
        <v>110</v>
      </c>
      <c r="B65" s="1">
        <v>1</v>
      </c>
    </row>
    <row r="66" spans="1:2" ht="63">
      <c r="A66" s="11" t="s">
        <v>111</v>
      </c>
      <c r="B66" s="1">
        <v>1</v>
      </c>
    </row>
    <row r="67" spans="1:2" ht="31.5">
      <c r="A67" s="11" t="s">
        <v>112</v>
      </c>
      <c r="B67" s="1">
        <v>10</v>
      </c>
    </row>
    <row r="68" spans="1:2" ht="173.25">
      <c r="A68" s="11" t="s">
        <v>113</v>
      </c>
      <c r="B68" s="1">
        <v>4</v>
      </c>
    </row>
    <row r="69" spans="1:2" ht="63">
      <c r="A69" s="11" t="s">
        <v>114</v>
      </c>
      <c r="B69" s="1">
        <v>1</v>
      </c>
    </row>
    <row r="70" spans="1:2" ht="47.25">
      <c r="A70" s="11" t="s">
        <v>115</v>
      </c>
      <c r="B70" s="1">
        <v>1</v>
      </c>
    </row>
    <row r="71" spans="1:2" ht="31.5">
      <c r="A71" s="11" t="s">
        <v>116</v>
      </c>
      <c r="B71" s="1">
        <v>1</v>
      </c>
    </row>
    <row r="72" spans="1:2" ht="63">
      <c r="A72" s="11" t="s">
        <v>117</v>
      </c>
      <c r="B72" s="1">
        <v>1</v>
      </c>
    </row>
    <row r="73" spans="1:2" ht="15.75">
      <c r="A73" s="11" t="s">
        <v>118</v>
      </c>
      <c r="B73" s="1">
        <v>1</v>
      </c>
    </row>
    <row r="74" spans="1:2" ht="31.5">
      <c r="A74" s="11" t="s">
        <v>119</v>
      </c>
      <c r="B74" s="1">
        <v>0</v>
      </c>
    </row>
    <row r="75" spans="1:4" ht="47.25">
      <c r="A75" s="11" t="s">
        <v>120</v>
      </c>
      <c r="B75" s="1">
        <v>0</v>
      </c>
      <c r="C75" s="1" t="s">
        <v>6</v>
      </c>
      <c r="D75" s="1">
        <f>SUM(B49:B75)</f>
        <v>37</v>
      </c>
    </row>
    <row r="77" spans="1:5" ht="12.75">
      <c r="A77" s="1"/>
      <c r="B77" s="1"/>
      <c r="C77" s="1"/>
      <c r="D77" s="1"/>
      <c r="E77" s="1"/>
    </row>
    <row r="78" spans="1:5" ht="15.75">
      <c r="A78" s="12" t="s">
        <v>121</v>
      </c>
      <c r="B78" s="1">
        <v>5</v>
      </c>
      <c r="C78" s="1">
        <v>6</v>
      </c>
      <c r="D78" s="1">
        <v>4</v>
      </c>
      <c r="E78" s="1">
        <v>5</v>
      </c>
    </row>
    <row r="79" spans="1:5" ht="15.75">
      <c r="A79" s="12" t="s">
        <v>122</v>
      </c>
      <c r="B79" s="1">
        <v>11</v>
      </c>
      <c r="C79" s="1">
        <v>8</v>
      </c>
      <c r="D79" s="1">
        <v>13</v>
      </c>
      <c r="E79" s="1">
        <v>10</v>
      </c>
    </row>
    <row r="80" spans="1:5" ht="15.75">
      <c r="A80" s="12" t="s">
        <v>123</v>
      </c>
      <c r="B80" s="1">
        <v>5</v>
      </c>
      <c r="C80" s="1">
        <v>12</v>
      </c>
      <c r="D80" s="1">
        <v>14</v>
      </c>
      <c r="E80" s="1">
        <v>8</v>
      </c>
    </row>
    <row r="81" spans="1:5" ht="15.75">
      <c r="A81" s="12" t="s">
        <v>48</v>
      </c>
      <c r="B81" s="1">
        <v>12</v>
      </c>
      <c r="C81" s="1">
        <v>10</v>
      </c>
      <c r="D81" s="1">
        <v>15</v>
      </c>
      <c r="E81" s="1">
        <v>14</v>
      </c>
    </row>
    <row r="82" spans="2:5" ht="12.75">
      <c r="B82">
        <f>SUM(B78:B81)</f>
        <v>33</v>
      </c>
      <c r="C82">
        <f>SUM(C78:C81)</f>
        <v>36</v>
      </c>
      <c r="D82">
        <f>SUM(D78:D81)</f>
        <v>46</v>
      </c>
      <c r="E82">
        <f>SUM(E78:E81)</f>
        <v>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94"/>
  <sheetViews>
    <sheetView workbookViewId="0" topLeftCell="A85">
      <selection activeCell="A3" sqref="A3:A7"/>
    </sheetView>
  </sheetViews>
  <sheetFormatPr defaultColWidth="9.00390625" defaultRowHeight="12.75"/>
  <cols>
    <col min="1" max="1" width="19.125" style="0" bestFit="1" customWidth="1"/>
    <col min="2" max="2" width="12.625" style="0" bestFit="1" customWidth="1"/>
    <col min="3" max="3" width="7.875" style="0" bestFit="1" customWidth="1"/>
    <col min="4" max="4" width="10.625" style="0" bestFit="1" customWidth="1"/>
    <col min="5" max="5" width="15.125" style="0" bestFit="1" customWidth="1"/>
    <col min="6" max="6" width="19.125" style="0" bestFit="1" customWidth="1"/>
  </cols>
  <sheetData>
    <row r="2" spans="1:6" ht="12.7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2.75">
      <c r="A3" s="1" t="s">
        <v>193</v>
      </c>
      <c r="B3" s="2">
        <v>0</v>
      </c>
      <c r="C3" s="2">
        <v>2</v>
      </c>
      <c r="D3" s="2">
        <v>2</v>
      </c>
      <c r="E3" s="2"/>
      <c r="F3" s="2">
        <v>0.5</v>
      </c>
    </row>
    <row r="4" spans="1:6" ht="12.75">
      <c r="A4" s="1" t="s">
        <v>194</v>
      </c>
      <c r="B4" s="2">
        <v>1</v>
      </c>
      <c r="C4" s="2">
        <v>2</v>
      </c>
      <c r="D4" s="2">
        <v>3</v>
      </c>
      <c r="E4" s="2">
        <v>4</v>
      </c>
      <c r="F4" s="2">
        <v>0</v>
      </c>
    </row>
    <row r="5" spans="1:6" ht="12.75">
      <c r="A5" s="1" t="s">
        <v>195</v>
      </c>
      <c r="B5" s="2">
        <v>1</v>
      </c>
      <c r="C5" s="2">
        <v>3</v>
      </c>
      <c r="D5" s="2">
        <v>5</v>
      </c>
      <c r="E5" s="2">
        <v>4</v>
      </c>
      <c r="F5" s="2">
        <v>4</v>
      </c>
    </row>
    <row r="6" spans="1:6" ht="12.75">
      <c r="A6" s="1" t="s">
        <v>196</v>
      </c>
      <c r="B6" s="2">
        <v>3</v>
      </c>
      <c r="C6" s="2">
        <v>2</v>
      </c>
      <c r="D6" s="2">
        <v>3</v>
      </c>
      <c r="E6" s="2">
        <v>5</v>
      </c>
      <c r="F6" s="2">
        <v>4</v>
      </c>
    </row>
    <row r="7" spans="1:6" ht="12.75">
      <c r="A7" s="3" t="s">
        <v>197</v>
      </c>
      <c r="B7" s="4">
        <v>0</v>
      </c>
      <c r="C7" s="4">
        <v>2</v>
      </c>
      <c r="D7" s="5">
        <v>3</v>
      </c>
      <c r="E7" s="2">
        <v>4</v>
      </c>
      <c r="F7" s="4">
        <v>2</v>
      </c>
    </row>
    <row r="8" spans="1:7" ht="12.75">
      <c r="A8" s="3"/>
      <c r="B8" s="2">
        <f>SUM(B3:B7)/5</f>
        <v>1</v>
      </c>
      <c r="C8" s="2">
        <f>SUM(C3:C7)/5</f>
        <v>2.2</v>
      </c>
      <c r="D8" s="2">
        <f>SUM(D3:D7)/5</f>
        <v>3.2</v>
      </c>
      <c r="E8" s="2">
        <f>SUM(E3:E7)/4</f>
        <v>4.25</v>
      </c>
      <c r="F8" s="2">
        <f>SUM(F3:F7)/5</f>
        <v>2.1</v>
      </c>
      <c r="G8" s="8">
        <f>SUM(B8:F8)</f>
        <v>12.75</v>
      </c>
    </row>
    <row r="9" spans="2:6" ht="12.75">
      <c r="B9" s="6"/>
      <c r="C9" s="6"/>
      <c r="D9" s="6"/>
      <c r="E9" s="6"/>
      <c r="F9" s="6"/>
    </row>
    <row r="11" spans="1:2" ht="12.75">
      <c r="A11" t="s">
        <v>7</v>
      </c>
      <c r="B11" t="s">
        <v>124</v>
      </c>
    </row>
    <row r="12" ht="12.75">
      <c r="B12" t="s">
        <v>12</v>
      </c>
    </row>
    <row r="13" ht="12.75">
      <c r="B13" s="13" t="s">
        <v>125</v>
      </c>
    </row>
    <row r="14" ht="12.75">
      <c r="B14" s="13" t="s">
        <v>14</v>
      </c>
    </row>
    <row r="15" ht="12.75">
      <c r="B15" s="13" t="s">
        <v>126</v>
      </c>
    </row>
    <row r="16" ht="12.75">
      <c r="B16" s="13" t="s">
        <v>127</v>
      </c>
    </row>
    <row r="17" ht="12.75">
      <c r="B17" s="13" t="s">
        <v>128</v>
      </c>
    </row>
    <row r="18" ht="12.75">
      <c r="B18" s="13" t="s">
        <v>129</v>
      </c>
    </row>
    <row r="19" ht="12.75">
      <c r="B19" t="s">
        <v>130</v>
      </c>
    </row>
    <row r="20" ht="15.75">
      <c r="B20" s="7" t="s">
        <v>131</v>
      </c>
    </row>
    <row r="21" ht="15.75">
      <c r="B21" s="7" t="s">
        <v>132</v>
      </c>
    </row>
    <row r="22" ht="15.75">
      <c r="B22" s="7" t="s">
        <v>133</v>
      </c>
    </row>
    <row r="23" ht="15.75">
      <c r="B23" s="7" t="s">
        <v>134</v>
      </c>
    </row>
    <row r="25" spans="1:2" ht="15.75">
      <c r="A25" t="s">
        <v>8</v>
      </c>
      <c r="B25" s="7" t="s">
        <v>135</v>
      </c>
    </row>
    <row r="26" ht="15.75">
      <c r="B26" s="7" t="s">
        <v>136</v>
      </c>
    </row>
    <row r="27" ht="15.75">
      <c r="B27" s="7" t="s">
        <v>137</v>
      </c>
    </row>
    <row r="29" spans="1:2" ht="15.75">
      <c r="A29" t="s">
        <v>21</v>
      </c>
      <c r="B29" s="7" t="s">
        <v>22</v>
      </c>
    </row>
    <row r="30" ht="15.75">
      <c r="B30" s="7" t="s">
        <v>138</v>
      </c>
    </row>
    <row r="31" ht="15.75">
      <c r="B31" s="7" t="s">
        <v>139</v>
      </c>
    </row>
    <row r="33" spans="1:2" ht="15.75">
      <c r="A33" t="s">
        <v>4</v>
      </c>
      <c r="B33" s="7" t="s">
        <v>140</v>
      </c>
    </row>
    <row r="34" ht="15.75">
      <c r="B34" s="7" t="s">
        <v>141</v>
      </c>
    </row>
    <row r="35" ht="15.75">
      <c r="B35" s="7" t="s">
        <v>142</v>
      </c>
    </row>
    <row r="36" ht="12.75">
      <c r="B36" t="s">
        <v>143</v>
      </c>
    </row>
    <row r="37" ht="15.75">
      <c r="B37" s="7" t="s">
        <v>146</v>
      </c>
    </row>
    <row r="38" ht="12.75">
      <c r="A38" t="s">
        <v>30</v>
      </c>
    </row>
    <row r="39" spans="1:2" ht="12.75">
      <c r="A39" t="s">
        <v>31</v>
      </c>
      <c r="B39" t="s">
        <v>32</v>
      </c>
    </row>
    <row r="40" ht="12.75">
      <c r="B40" t="s">
        <v>144</v>
      </c>
    </row>
    <row r="41" ht="12.75">
      <c r="B41" t="s">
        <v>145</v>
      </c>
    </row>
    <row r="43" spans="1:2" ht="12.75">
      <c r="A43" t="s">
        <v>37</v>
      </c>
      <c r="B43" t="s">
        <v>147</v>
      </c>
    </row>
    <row r="44" ht="12.75">
      <c r="B44" t="s">
        <v>148</v>
      </c>
    </row>
    <row r="45" ht="12.75">
      <c r="B45" t="s">
        <v>149</v>
      </c>
    </row>
    <row r="47" spans="1:2" ht="12.75">
      <c r="A47" t="s">
        <v>43</v>
      </c>
      <c r="B47" t="s">
        <v>147</v>
      </c>
    </row>
    <row r="48" ht="12.75">
      <c r="B48" t="s">
        <v>151</v>
      </c>
    </row>
    <row r="49" ht="12.75">
      <c r="B49" t="s">
        <v>46</v>
      </c>
    </row>
    <row r="50" ht="12.75">
      <c r="B50" t="s">
        <v>152</v>
      </c>
    </row>
    <row r="52" spans="1:2" ht="12.75">
      <c r="A52" t="s">
        <v>48</v>
      </c>
      <c r="B52" t="s">
        <v>150</v>
      </c>
    </row>
    <row r="53" ht="12.75">
      <c r="B53" t="s">
        <v>153</v>
      </c>
    </row>
    <row r="54" ht="12.75">
      <c r="B54" t="s">
        <v>154</v>
      </c>
    </row>
    <row r="56" ht="15.75">
      <c r="B56" s="7" t="s">
        <v>155</v>
      </c>
    </row>
    <row r="57" ht="15.75">
      <c r="B57" s="7" t="s">
        <v>156</v>
      </c>
    </row>
    <row r="59" ht="12.75">
      <c r="A59" t="s">
        <v>93</v>
      </c>
    </row>
    <row r="61" spans="1:2" ht="31.5">
      <c r="A61" s="11" t="s">
        <v>94</v>
      </c>
      <c r="B61" s="1">
        <v>1</v>
      </c>
    </row>
    <row r="62" spans="1:2" ht="15.75">
      <c r="A62" s="11" t="s">
        <v>95</v>
      </c>
      <c r="B62" s="1">
        <v>1</v>
      </c>
    </row>
    <row r="63" spans="1:2" ht="31.5">
      <c r="A63" s="11" t="s">
        <v>96</v>
      </c>
      <c r="B63" s="1">
        <v>1</v>
      </c>
    </row>
    <row r="64" spans="1:2" ht="31.5">
      <c r="A64" s="11" t="s">
        <v>97</v>
      </c>
      <c r="B64" s="1">
        <v>1</v>
      </c>
    </row>
    <row r="65" spans="1:2" ht="31.5">
      <c r="A65" s="11" t="s">
        <v>98</v>
      </c>
      <c r="B65" s="1">
        <v>1</v>
      </c>
    </row>
    <row r="66" spans="1:2" ht="31.5">
      <c r="A66" s="11" t="s">
        <v>99</v>
      </c>
      <c r="B66" s="1">
        <v>1</v>
      </c>
    </row>
    <row r="67" spans="1:2" ht="16.5" customHeight="1">
      <c r="A67" s="11" t="s">
        <v>100</v>
      </c>
      <c r="B67" s="1">
        <v>1</v>
      </c>
    </row>
    <row r="68" spans="1:2" ht="15.75" customHeight="1">
      <c r="A68" s="11" t="s">
        <v>101</v>
      </c>
      <c r="B68" s="1">
        <v>1</v>
      </c>
    </row>
    <row r="69" spans="1:2" ht="31.5">
      <c r="A69" s="11" t="s">
        <v>102</v>
      </c>
      <c r="B69" s="1">
        <v>1</v>
      </c>
    </row>
    <row r="70" spans="1:2" ht="31.5">
      <c r="A70" s="11" t="s">
        <v>103</v>
      </c>
      <c r="B70" s="1">
        <v>1</v>
      </c>
    </row>
    <row r="71" spans="1:2" ht="47.25">
      <c r="A71" s="11" t="s">
        <v>104</v>
      </c>
      <c r="B71" s="1">
        <v>1</v>
      </c>
    </row>
    <row r="72" spans="1:2" ht="63">
      <c r="A72" s="11" t="s">
        <v>105</v>
      </c>
      <c r="B72" s="1">
        <v>1</v>
      </c>
    </row>
    <row r="73" spans="1:2" ht="31.5">
      <c r="A73" s="11" t="s">
        <v>106</v>
      </c>
      <c r="B73" s="1">
        <v>1</v>
      </c>
    </row>
    <row r="74" spans="1:2" ht="15.75">
      <c r="A74" s="11" t="s">
        <v>107</v>
      </c>
      <c r="B74" s="1">
        <v>1</v>
      </c>
    </row>
    <row r="75" spans="1:2" ht="31.5">
      <c r="A75" s="11" t="s">
        <v>108</v>
      </c>
      <c r="B75" s="1">
        <v>1</v>
      </c>
    </row>
    <row r="76" spans="1:2" ht="94.5">
      <c r="A76" s="11" t="s">
        <v>109</v>
      </c>
      <c r="B76" s="1">
        <v>1</v>
      </c>
    </row>
    <row r="77" spans="1:2" ht="47.25">
      <c r="A77" s="11" t="s">
        <v>110</v>
      </c>
      <c r="B77" s="1">
        <v>1</v>
      </c>
    </row>
    <row r="78" spans="1:2" ht="63">
      <c r="A78" s="11" t="s">
        <v>111</v>
      </c>
      <c r="B78" s="1">
        <v>1</v>
      </c>
    </row>
    <row r="79" spans="1:2" ht="31.5">
      <c r="A79" s="11" t="s">
        <v>112</v>
      </c>
      <c r="B79" s="1">
        <v>12</v>
      </c>
    </row>
    <row r="80" spans="1:2" ht="173.25">
      <c r="A80" s="11" t="s">
        <v>113</v>
      </c>
      <c r="B80" s="1">
        <v>2</v>
      </c>
    </row>
    <row r="81" spans="1:2" ht="63">
      <c r="A81" s="11" t="s">
        <v>114</v>
      </c>
      <c r="B81" s="1">
        <v>1</v>
      </c>
    </row>
    <row r="82" spans="1:2" ht="47.25">
      <c r="A82" s="11" t="s">
        <v>115</v>
      </c>
      <c r="B82" s="1">
        <v>1</v>
      </c>
    </row>
    <row r="83" spans="1:2" ht="31.5">
      <c r="A83" s="11" t="s">
        <v>116</v>
      </c>
      <c r="B83" s="1">
        <v>1</v>
      </c>
    </row>
    <row r="84" spans="1:2" ht="63">
      <c r="A84" s="11" t="s">
        <v>117</v>
      </c>
      <c r="B84" s="1">
        <v>1</v>
      </c>
    </row>
    <row r="85" spans="1:2" ht="15.75">
      <c r="A85" s="11" t="s">
        <v>118</v>
      </c>
      <c r="B85" s="1">
        <v>1</v>
      </c>
    </row>
    <row r="86" spans="1:2" ht="31.5">
      <c r="A86" s="11" t="s">
        <v>119</v>
      </c>
      <c r="B86" s="1">
        <v>1</v>
      </c>
    </row>
    <row r="87" spans="1:4" ht="47.25">
      <c r="A87" s="11" t="s">
        <v>120</v>
      </c>
      <c r="B87" s="1">
        <v>1</v>
      </c>
      <c r="C87" s="1" t="s">
        <v>6</v>
      </c>
      <c r="D87" s="1">
        <f>SUM(B61:B87)</f>
        <v>39</v>
      </c>
    </row>
    <row r="89" spans="1:5" ht="12.75">
      <c r="A89" s="1"/>
      <c r="B89" s="1"/>
      <c r="C89" s="1"/>
      <c r="D89" s="1"/>
      <c r="E89" s="1"/>
    </row>
    <row r="90" spans="1:5" ht="15.75">
      <c r="A90" s="12" t="s">
        <v>121</v>
      </c>
      <c r="B90" s="1">
        <v>6</v>
      </c>
      <c r="C90" s="1">
        <v>6</v>
      </c>
      <c r="D90" s="1">
        <v>5</v>
      </c>
      <c r="E90" s="1">
        <v>5</v>
      </c>
    </row>
    <row r="91" spans="1:5" ht="15.75">
      <c r="A91" s="12" t="s">
        <v>122</v>
      </c>
      <c r="B91" s="1">
        <v>10</v>
      </c>
      <c r="C91" s="1">
        <v>11</v>
      </c>
      <c r="D91" s="1">
        <v>11</v>
      </c>
      <c r="E91" s="1">
        <v>9</v>
      </c>
    </row>
    <row r="92" spans="1:5" ht="15.75">
      <c r="A92" s="12" t="s">
        <v>123</v>
      </c>
      <c r="B92" s="1">
        <v>10</v>
      </c>
      <c r="C92" s="1">
        <v>13</v>
      </c>
      <c r="D92" s="1">
        <v>15</v>
      </c>
      <c r="E92" s="1">
        <v>12</v>
      </c>
    </row>
    <row r="93" spans="1:5" ht="15.75">
      <c r="A93" s="12" t="s">
        <v>48</v>
      </c>
      <c r="B93" s="1">
        <v>13</v>
      </c>
      <c r="C93" s="1">
        <v>11</v>
      </c>
      <c r="D93" s="1">
        <v>14</v>
      </c>
      <c r="E93" s="1">
        <v>14</v>
      </c>
    </row>
    <row r="94" spans="2:5" ht="12.75">
      <c r="B94">
        <f>SUM(B90:B93)</f>
        <v>39</v>
      </c>
      <c r="C94">
        <f>SUM(C90:C93)</f>
        <v>41</v>
      </c>
      <c r="D94">
        <f>SUM(D90:D93)</f>
        <v>45</v>
      </c>
      <c r="E94">
        <f>SUM(E90:E93)</f>
        <v>40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G89"/>
  <sheetViews>
    <sheetView workbookViewId="0" topLeftCell="A79">
      <selection activeCell="A4" sqref="A4:A8"/>
    </sheetView>
  </sheetViews>
  <sheetFormatPr defaultColWidth="9.00390625" defaultRowHeight="12.75"/>
  <cols>
    <col min="1" max="1" width="19.125" style="0" bestFit="1" customWidth="1"/>
    <col min="2" max="2" width="12.625" style="0" bestFit="1" customWidth="1"/>
    <col min="3" max="3" width="7.875" style="0" bestFit="1" customWidth="1"/>
    <col min="4" max="4" width="10.625" style="0" bestFit="1" customWidth="1"/>
    <col min="5" max="5" width="15.125" style="0" bestFit="1" customWidth="1"/>
    <col min="6" max="6" width="19.125" style="0" bestFit="1" customWidth="1"/>
  </cols>
  <sheetData>
    <row r="3" spans="1:6" ht="12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ht="12.75">
      <c r="A4" s="1" t="s">
        <v>193</v>
      </c>
      <c r="B4" s="2">
        <v>3</v>
      </c>
      <c r="C4" s="2">
        <v>4</v>
      </c>
      <c r="D4" s="2">
        <v>2</v>
      </c>
      <c r="E4" s="2">
        <v>2</v>
      </c>
      <c r="F4" s="2">
        <v>3</v>
      </c>
    </row>
    <row r="5" spans="1:6" ht="12.75">
      <c r="A5" s="1" t="s">
        <v>194</v>
      </c>
      <c r="B5" s="2">
        <v>2</v>
      </c>
      <c r="C5" s="2">
        <v>4</v>
      </c>
      <c r="D5" s="2">
        <v>1</v>
      </c>
      <c r="E5" s="2">
        <v>3</v>
      </c>
      <c r="F5" s="2">
        <v>2</v>
      </c>
    </row>
    <row r="6" spans="1:6" ht="12.75">
      <c r="A6" s="1" t="s">
        <v>195</v>
      </c>
      <c r="B6" s="2">
        <v>3</v>
      </c>
      <c r="C6" s="2">
        <v>2</v>
      </c>
      <c r="D6" s="2">
        <v>1</v>
      </c>
      <c r="E6" s="2">
        <v>0</v>
      </c>
      <c r="F6" s="2">
        <v>1</v>
      </c>
    </row>
    <row r="7" spans="1:6" ht="12.75">
      <c r="A7" s="1" t="s">
        <v>196</v>
      </c>
      <c r="B7" s="2">
        <v>4</v>
      </c>
      <c r="C7" s="2">
        <v>2</v>
      </c>
      <c r="D7" s="2">
        <v>1</v>
      </c>
      <c r="E7" s="2">
        <v>2</v>
      </c>
      <c r="F7" s="2">
        <v>2</v>
      </c>
    </row>
    <row r="8" spans="1:6" ht="12.75">
      <c r="A8" s="3" t="s">
        <v>197</v>
      </c>
      <c r="B8" s="2">
        <v>3</v>
      </c>
      <c r="C8" s="2">
        <v>4</v>
      </c>
      <c r="D8" s="2">
        <v>2</v>
      </c>
      <c r="E8" s="2">
        <v>4</v>
      </c>
      <c r="F8" s="2">
        <v>4</v>
      </c>
    </row>
    <row r="9" spans="1:7" ht="12.75">
      <c r="A9" s="3"/>
      <c r="B9" s="2">
        <f>SUM(B4:B8)/5</f>
        <v>3</v>
      </c>
      <c r="C9" s="2">
        <f>SUM(C4:C8)/5</f>
        <v>3.2</v>
      </c>
      <c r="D9" s="2">
        <f>SUM(D4:D8)/5</f>
        <v>1.4</v>
      </c>
      <c r="E9" s="2">
        <f>SUM(E4:E8)/4</f>
        <v>2.75</v>
      </c>
      <c r="F9" s="2">
        <f>SUM(F4:F8)/5</f>
        <v>2.4</v>
      </c>
      <c r="G9" s="8">
        <f>SUM(B9:F9)</f>
        <v>12.75</v>
      </c>
    </row>
    <row r="12" spans="1:2" ht="12.75">
      <c r="A12" t="s">
        <v>7</v>
      </c>
      <c r="B12" t="s">
        <v>157</v>
      </c>
    </row>
    <row r="13" ht="12.75">
      <c r="B13" t="s">
        <v>158</v>
      </c>
    </row>
    <row r="14" ht="12.75">
      <c r="B14" t="s">
        <v>159</v>
      </c>
    </row>
    <row r="15" ht="12.75">
      <c r="B15" t="s">
        <v>160</v>
      </c>
    </row>
    <row r="17" spans="1:2" ht="12.75">
      <c r="A17" t="s">
        <v>8</v>
      </c>
      <c r="B17" t="s">
        <v>161</v>
      </c>
    </row>
    <row r="18" ht="12.75">
      <c r="B18" t="s">
        <v>162</v>
      </c>
    </row>
    <row r="19" ht="12.75">
      <c r="B19" t="s">
        <v>163</v>
      </c>
    </row>
    <row r="20" ht="12.75">
      <c r="B20" t="s">
        <v>164</v>
      </c>
    </row>
    <row r="22" spans="1:2" ht="12.75">
      <c r="A22" t="s">
        <v>21</v>
      </c>
      <c r="B22" t="s">
        <v>165</v>
      </c>
    </row>
    <row r="23" ht="12.75">
      <c r="B23" t="s">
        <v>166</v>
      </c>
    </row>
    <row r="24" ht="12.75">
      <c r="B24" t="s">
        <v>167</v>
      </c>
    </row>
    <row r="26" spans="1:2" ht="12.75">
      <c r="A26" t="s">
        <v>4</v>
      </c>
      <c r="B26" t="s">
        <v>168</v>
      </c>
    </row>
    <row r="27" ht="12.75">
      <c r="B27" t="s">
        <v>169</v>
      </c>
    </row>
    <row r="28" ht="12.75">
      <c r="B28" t="s">
        <v>170</v>
      </c>
    </row>
    <row r="29" ht="12.75">
      <c r="B29" t="s">
        <v>171</v>
      </c>
    </row>
    <row r="31" ht="12.75">
      <c r="A31" t="s">
        <v>30</v>
      </c>
    </row>
    <row r="32" spans="1:2" ht="12.75">
      <c r="A32" t="s">
        <v>31</v>
      </c>
      <c r="B32" t="s">
        <v>32</v>
      </c>
    </row>
    <row r="33" ht="12.75">
      <c r="B33" t="s">
        <v>172</v>
      </c>
    </row>
    <row r="34" ht="12.75">
      <c r="B34" t="s">
        <v>173</v>
      </c>
    </row>
    <row r="36" spans="1:2" ht="12.75">
      <c r="A36" t="s">
        <v>37</v>
      </c>
      <c r="B36" t="s">
        <v>174</v>
      </c>
    </row>
    <row r="37" ht="12.75">
      <c r="B37" t="s">
        <v>175</v>
      </c>
    </row>
    <row r="38" ht="12.75">
      <c r="B38" t="s">
        <v>176</v>
      </c>
    </row>
    <row r="39" ht="12.75">
      <c r="B39" t="s">
        <v>177</v>
      </c>
    </row>
    <row r="41" spans="1:2" ht="12.75">
      <c r="A41" t="s">
        <v>43</v>
      </c>
      <c r="B41" t="s">
        <v>178</v>
      </c>
    </row>
    <row r="42" ht="12.75">
      <c r="B42" t="s">
        <v>179</v>
      </c>
    </row>
    <row r="43" ht="12.75">
      <c r="B43" t="s">
        <v>180</v>
      </c>
    </row>
    <row r="45" spans="1:2" ht="12.75">
      <c r="A45" t="s">
        <v>48</v>
      </c>
      <c r="B45" t="s">
        <v>181</v>
      </c>
    </row>
    <row r="46" ht="12.75">
      <c r="B46" t="s">
        <v>182</v>
      </c>
    </row>
    <row r="47" ht="12.75">
      <c r="B47" t="s">
        <v>183</v>
      </c>
    </row>
    <row r="48" ht="12.75">
      <c r="B48" t="s">
        <v>184</v>
      </c>
    </row>
    <row r="50" ht="15.75">
      <c r="B50" s="7" t="s">
        <v>74</v>
      </c>
    </row>
    <row r="51" ht="15.75">
      <c r="B51" s="7" t="s">
        <v>185</v>
      </c>
    </row>
    <row r="54" ht="12.75">
      <c r="A54" t="s">
        <v>93</v>
      </c>
    </row>
    <row r="56" spans="1:2" ht="31.5">
      <c r="A56" s="11" t="s">
        <v>94</v>
      </c>
      <c r="B56" s="1">
        <v>0</v>
      </c>
    </row>
    <row r="57" spans="1:2" ht="15.75">
      <c r="A57" s="11" t="s">
        <v>95</v>
      </c>
      <c r="B57" s="1">
        <v>1</v>
      </c>
    </row>
    <row r="58" spans="1:2" ht="31.5">
      <c r="A58" s="11" t="s">
        <v>96</v>
      </c>
      <c r="B58" s="1">
        <v>1</v>
      </c>
    </row>
    <row r="59" spans="1:2" ht="31.5">
      <c r="A59" s="11" t="s">
        <v>97</v>
      </c>
      <c r="B59" s="1">
        <v>1</v>
      </c>
    </row>
    <row r="60" spans="1:2" ht="31.5">
      <c r="A60" s="11" t="s">
        <v>98</v>
      </c>
      <c r="B60" s="1">
        <v>1</v>
      </c>
    </row>
    <row r="61" spans="1:2" ht="31.5">
      <c r="A61" s="11" t="s">
        <v>99</v>
      </c>
      <c r="B61" s="1">
        <v>1</v>
      </c>
    </row>
    <row r="62" spans="1:2" ht="31.5">
      <c r="A62" s="11" t="s">
        <v>100</v>
      </c>
      <c r="B62" s="1">
        <v>1</v>
      </c>
    </row>
    <row r="63" spans="1:2" ht="31.5">
      <c r="A63" s="11" t="s">
        <v>101</v>
      </c>
      <c r="B63" s="1">
        <v>1</v>
      </c>
    </row>
    <row r="64" spans="1:2" ht="31.5">
      <c r="A64" s="11" t="s">
        <v>102</v>
      </c>
      <c r="B64" s="1">
        <v>1</v>
      </c>
    </row>
    <row r="65" spans="1:2" ht="31.5">
      <c r="A65" s="11" t="s">
        <v>103</v>
      </c>
      <c r="B65" s="1">
        <v>1</v>
      </c>
    </row>
    <row r="66" spans="1:2" ht="47.25">
      <c r="A66" s="11" t="s">
        <v>104</v>
      </c>
      <c r="B66" s="1">
        <v>0</v>
      </c>
    </row>
    <row r="67" spans="1:2" ht="63">
      <c r="A67" s="11" t="s">
        <v>105</v>
      </c>
      <c r="B67" s="1">
        <v>0</v>
      </c>
    </row>
    <row r="68" spans="1:2" ht="31.5">
      <c r="A68" s="11" t="s">
        <v>106</v>
      </c>
      <c r="B68" s="1">
        <v>1</v>
      </c>
    </row>
    <row r="69" spans="1:2" ht="15.75">
      <c r="A69" s="11" t="s">
        <v>107</v>
      </c>
      <c r="B69" s="1">
        <v>2</v>
      </c>
    </row>
    <row r="70" spans="1:2" ht="31.5">
      <c r="A70" s="11" t="s">
        <v>108</v>
      </c>
      <c r="B70" s="1">
        <v>1</v>
      </c>
    </row>
    <row r="71" spans="1:2" ht="94.5">
      <c r="A71" s="11" t="s">
        <v>109</v>
      </c>
      <c r="B71" s="1">
        <v>0</v>
      </c>
    </row>
    <row r="72" spans="1:2" ht="47.25">
      <c r="A72" s="11" t="s">
        <v>110</v>
      </c>
      <c r="B72" s="1">
        <v>1</v>
      </c>
    </row>
    <row r="73" spans="1:2" ht="63">
      <c r="A73" s="11" t="s">
        <v>111</v>
      </c>
      <c r="B73" s="1">
        <v>0</v>
      </c>
    </row>
    <row r="74" spans="1:2" ht="31.5">
      <c r="A74" s="11" t="s">
        <v>112</v>
      </c>
      <c r="B74" s="1">
        <v>11</v>
      </c>
    </row>
    <row r="75" spans="1:2" ht="173.25">
      <c r="A75" s="11" t="s">
        <v>113</v>
      </c>
      <c r="B75" s="1">
        <v>1</v>
      </c>
    </row>
    <row r="76" spans="1:2" ht="63">
      <c r="A76" s="11" t="s">
        <v>114</v>
      </c>
      <c r="B76" s="1">
        <v>1</v>
      </c>
    </row>
    <row r="77" spans="1:2" ht="47.25">
      <c r="A77" s="11" t="s">
        <v>115</v>
      </c>
      <c r="B77" s="1">
        <v>0</v>
      </c>
    </row>
    <row r="78" spans="1:2" ht="31.5">
      <c r="A78" s="11" t="s">
        <v>116</v>
      </c>
      <c r="B78" s="1">
        <v>1</v>
      </c>
    </row>
    <row r="79" spans="1:2" ht="63">
      <c r="A79" s="11" t="s">
        <v>117</v>
      </c>
      <c r="B79" s="1">
        <v>0</v>
      </c>
    </row>
    <row r="80" spans="1:2" ht="15.75">
      <c r="A80" s="11" t="s">
        <v>118</v>
      </c>
      <c r="B80" s="1">
        <v>1</v>
      </c>
    </row>
    <row r="81" spans="1:2" ht="31.5">
      <c r="A81" s="11" t="s">
        <v>119</v>
      </c>
      <c r="B81" s="1">
        <v>1</v>
      </c>
    </row>
    <row r="82" spans="1:4" ht="47.25">
      <c r="A82" s="11" t="s">
        <v>120</v>
      </c>
      <c r="B82" s="1">
        <v>0</v>
      </c>
      <c r="C82" s="1" t="s">
        <v>6</v>
      </c>
      <c r="D82" s="1">
        <f>SUM(B56:B82)</f>
        <v>30</v>
      </c>
    </row>
    <row r="84" spans="1:5" ht="12.75">
      <c r="A84" s="1"/>
      <c r="B84" s="1"/>
      <c r="C84" s="1"/>
      <c r="D84" s="1"/>
      <c r="E84" s="1"/>
    </row>
    <row r="85" spans="1:5" ht="15.75">
      <c r="A85" s="12" t="s">
        <v>121</v>
      </c>
      <c r="B85" s="1">
        <v>6</v>
      </c>
      <c r="C85" s="1">
        <v>6</v>
      </c>
      <c r="D85" s="1">
        <v>7</v>
      </c>
      <c r="E85" s="1">
        <v>5</v>
      </c>
    </row>
    <row r="86" spans="1:5" ht="15.75">
      <c r="A86" s="12" t="s">
        <v>122</v>
      </c>
      <c r="B86" s="1">
        <v>8</v>
      </c>
      <c r="C86" s="1">
        <v>7</v>
      </c>
      <c r="D86" s="1">
        <v>11</v>
      </c>
      <c r="E86" s="1">
        <v>5</v>
      </c>
    </row>
    <row r="87" spans="1:5" ht="15.75">
      <c r="A87" s="12" t="s">
        <v>123</v>
      </c>
      <c r="B87" s="1">
        <v>8</v>
      </c>
      <c r="C87" s="1">
        <v>12</v>
      </c>
      <c r="D87" s="1">
        <v>13</v>
      </c>
      <c r="E87" s="1">
        <v>3</v>
      </c>
    </row>
    <row r="88" spans="1:5" ht="15.75">
      <c r="A88" s="12" t="s">
        <v>48</v>
      </c>
      <c r="B88" s="1">
        <v>5</v>
      </c>
      <c r="C88" s="1">
        <v>10</v>
      </c>
      <c r="D88" s="1">
        <v>11</v>
      </c>
      <c r="E88" s="1">
        <v>0</v>
      </c>
    </row>
    <row r="89" spans="2:5" ht="12.75">
      <c r="B89">
        <f>SUM(B85:B88)</f>
        <v>27</v>
      </c>
      <c r="C89">
        <f>SUM(C85:C88)</f>
        <v>35</v>
      </c>
      <c r="D89">
        <f>SUM(D85:D88)</f>
        <v>42</v>
      </c>
      <c r="E89">
        <f>SUM(E85:E88)</f>
        <v>13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77"/>
  <sheetViews>
    <sheetView tabSelected="1" workbookViewId="0" topLeftCell="A64">
      <selection activeCell="A9" sqref="A9"/>
    </sheetView>
  </sheetViews>
  <sheetFormatPr defaultColWidth="9.00390625" defaultRowHeight="12.75"/>
  <cols>
    <col min="1" max="1" width="19.125" style="0" bestFit="1" customWidth="1"/>
    <col min="2" max="2" width="12.625" style="0" bestFit="1" customWidth="1"/>
    <col min="3" max="3" width="7.875" style="0" bestFit="1" customWidth="1"/>
    <col min="4" max="4" width="10.625" style="0" bestFit="1" customWidth="1"/>
    <col min="5" max="5" width="15.125" style="0" bestFit="1" customWidth="1"/>
    <col min="6" max="6" width="19.125" style="0" bestFit="1" customWidth="1"/>
  </cols>
  <sheetData>
    <row r="2" spans="1:6" ht="12.7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2.75">
      <c r="A3" s="1" t="s">
        <v>193</v>
      </c>
      <c r="B3" s="2">
        <v>4.5</v>
      </c>
      <c r="C3" s="2">
        <v>2</v>
      </c>
      <c r="D3" s="2">
        <v>3</v>
      </c>
      <c r="E3" s="2"/>
      <c r="F3" s="2">
        <v>1</v>
      </c>
    </row>
    <row r="4" spans="1:6" ht="12.75">
      <c r="A4" s="1" t="s">
        <v>194</v>
      </c>
      <c r="B4" s="2">
        <v>4</v>
      </c>
      <c r="C4" s="2">
        <v>2</v>
      </c>
      <c r="D4" s="2">
        <v>2</v>
      </c>
      <c r="E4" s="2">
        <v>4</v>
      </c>
      <c r="F4" s="2">
        <v>0</v>
      </c>
    </row>
    <row r="5" spans="1:6" ht="12.75">
      <c r="A5" s="1" t="s">
        <v>195</v>
      </c>
      <c r="B5" s="2">
        <v>4</v>
      </c>
      <c r="C5" s="2">
        <v>2</v>
      </c>
      <c r="D5" s="2">
        <v>4</v>
      </c>
      <c r="E5" s="2">
        <v>4</v>
      </c>
      <c r="F5" s="2">
        <v>4</v>
      </c>
    </row>
    <row r="6" spans="1:6" ht="12.75">
      <c r="A6" s="1" t="s">
        <v>196</v>
      </c>
      <c r="B6" s="2">
        <v>4</v>
      </c>
      <c r="C6" s="2">
        <v>2</v>
      </c>
      <c r="D6" s="2">
        <v>3</v>
      </c>
      <c r="E6" s="2">
        <v>4</v>
      </c>
      <c r="F6" s="2">
        <v>5</v>
      </c>
    </row>
    <row r="7" spans="1:7" ht="12.75">
      <c r="A7" s="3"/>
      <c r="B7" s="2">
        <f>SUM(B3:B6)/4</f>
        <v>4.125</v>
      </c>
      <c r="C7" s="2">
        <f>SUM(C3:C6)/4</f>
        <v>2</v>
      </c>
      <c r="D7" s="2">
        <f>SUM(D3:D6)/4</f>
        <v>3</v>
      </c>
      <c r="E7" s="2">
        <f>SUM(E3:E6)/3</f>
        <v>4</v>
      </c>
      <c r="F7" s="2">
        <f>SUM(F3:F6)/4</f>
        <v>2.5</v>
      </c>
      <c r="G7" s="8">
        <f>SUM(B7:F7)</f>
        <v>15.625</v>
      </c>
    </row>
    <row r="8" spans="1:6" ht="12.75">
      <c r="A8" s="9"/>
      <c r="B8" s="10"/>
      <c r="C8" s="10"/>
      <c r="D8" s="10"/>
      <c r="E8" s="10"/>
      <c r="F8" s="10"/>
    </row>
    <row r="9" spans="2:6" ht="12.75">
      <c r="B9" s="6"/>
      <c r="C9" s="6"/>
      <c r="D9" s="6"/>
      <c r="E9" s="6"/>
      <c r="F9" s="6"/>
    </row>
    <row r="10" spans="1:2" ht="12.75">
      <c r="A10" t="s">
        <v>7</v>
      </c>
      <c r="B10" t="s">
        <v>76</v>
      </c>
    </row>
    <row r="11" ht="12.75">
      <c r="B11" t="s">
        <v>77</v>
      </c>
    </row>
    <row r="12" ht="12.75">
      <c r="B12" t="s">
        <v>78</v>
      </c>
    </row>
    <row r="13" ht="12.75">
      <c r="B13" t="s">
        <v>81</v>
      </c>
    </row>
    <row r="15" spans="1:2" ht="12.75">
      <c r="A15" t="s">
        <v>8</v>
      </c>
      <c r="B15" t="s">
        <v>79</v>
      </c>
    </row>
    <row r="16" ht="12.75">
      <c r="B16" t="s">
        <v>56</v>
      </c>
    </row>
    <row r="17" ht="12.75">
      <c r="B17" t="s">
        <v>80</v>
      </c>
    </row>
    <row r="19" spans="1:2" ht="12.75">
      <c r="A19" t="s">
        <v>21</v>
      </c>
      <c r="B19" t="s">
        <v>82</v>
      </c>
    </row>
    <row r="20" ht="12.75">
      <c r="B20" t="s">
        <v>83</v>
      </c>
    </row>
    <row r="22" spans="1:2" ht="12.75">
      <c r="A22" t="s">
        <v>4</v>
      </c>
      <c r="B22" t="s">
        <v>84</v>
      </c>
    </row>
    <row r="23" ht="12.75">
      <c r="B23" t="s">
        <v>85</v>
      </c>
    </row>
    <row r="24" ht="12.75">
      <c r="B24" t="s">
        <v>86</v>
      </c>
    </row>
    <row r="25" ht="12.75">
      <c r="B25" t="s">
        <v>87</v>
      </c>
    </row>
    <row r="27" ht="12.75">
      <c r="A27" t="s">
        <v>30</v>
      </c>
    </row>
    <row r="28" spans="1:2" ht="12.75">
      <c r="A28" t="s">
        <v>31</v>
      </c>
      <c r="B28" t="s">
        <v>32</v>
      </c>
    </row>
    <row r="29" ht="12.75">
      <c r="B29" t="s">
        <v>88</v>
      </c>
    </row>
    <row r="31" spans="1:2" ht="12.75">
      <c r="A31" t="s">
        <v>37</v>
      </c>
      <c r="B31" t="s">
        <v>38</v>
      </c>
    </row>
    <row r="32" ht="12.75">
      <c r="B32" t="s">
        <v>89</v>
      </c>
    </row>
    <row r="34" spans="1:2" ht="12.75">
      <c r="A34" t="s">
        <v>43</v>
      </c>
      <c r="B34" t="s">
        <v>44</v>
      </c>
    </row>
    <row r="35" ht="12.75">
      <c r="B35" t="s">
        <v>90</v>
      </c>
    </row>
    <row r="36" ht="12.75">
      <c r="B36" t="s">
        <v>91</v>
      </c>
    </row>
    <row r="38" spans="1:2" ht="12.75">
      <c r="A38" t="s">
        <v>48</v>
      </c>
      <c r="B38" t="s">
        <v>49</v>
      </c>
    </row>
    <row r="40" ht="15.75">
      <c r="B40" s="7" t="s">
        <v>92</v>
      </c>
    </row>
    <row r="42" ht="12.75">
      <c r="A42" t="s">
        <v>93</v>
      </c>
    </row>
    <row r="44" spans="1:2" ht="31.5">
      <c r="A44" s="11" t="s">
        <v>94</v>
      </c>
      <c r="B44" s="1">
        <v>1</v>
      </c>
    </row>
    <row r="45" spans="1:2" ht="15.75">
      <c r="A45" s="11" t="s">
        <v>95</v>
      </c>
      <c r="B45" s="1">
        <v>1</v>
      </c>
    </row>
    <row r="46" spans="1:2" ht="31.5">
      <c r="A46" s="11" t="s">
        <v>96</v>
      </c>
      <c r="B46" s="1">
        <v>1</v>
      </c>
    </row>
    <row r="47" spans="1:2" ht="31.5">
      <c r="A47" s="11" t="s">
        <v>97</v>
      </c>
      <c r="B47" s="1">
        <v>1</v>
      </c>
    </row>
    <row r="48" spans="1:2" ht="31.5">
      <c r="A48" s="11" t="s">
        <v>98</v>
      </c>
      <c r="B48" s="1">
        <v>1</v>
      </c>
    </row>
    <row r="49" spans="1:2" ht="31.5">
      <c r="A49" s="11" t="s">
        <v>99</v>
      </c>
      <c r="B49" s="1">
        <v>1</v>
      </c>
    </row>
    <row r="50" spans="1:2" ht="31.5">
      <c r="A50" s="11" t="s">
        <v>100</v>
      </c>
      <c r="B50" s="1">
        <v>1</v>
      </c>
    </row>
    <row r="51" spans="1:2" ht="31.5">
      <c r="A51" s="11" t="s">
        <v>101</v>
      </c>
      <c r="B51" s="1">
        <v>1</v>
      </c>
    </row>
    <row r="52" spans="1:2" ht="31.5">
      <c r="A52" s="11" t="s">
        <v>102</v>
      </c>
      <c r="B52" s="1">
        <v>1</v>
      </c>
    </row>
    <row r="53" spans="1:2" ht="31.5">
      <c r="A53" s="11" t="s">
        <v>103</v>
      </c>
      <c r="B53" s="1"/>
    </row>
    <row r="54" spans="1:2" ht="47.25">
      <c r="A54" s="11" t="s">
        <v>104</v>
      </c>
      <c r="B54" s="1">
        <v>1</v>
      </c>
    </row>
    <row r="55" spans="1:2" ht="63">
      <c r="A55" s="11" t="s">
        <v>105</v>
      </c>
      <c r="B55" s="1">
        <v>1</v>
      </c>
    </row>
    <row r="56" spans="1:2" ht="31.5">
      <c r="A56" s="11" t="s">
        <v>106</v>
      </c>
      <c r="B56" s="1">
        <v>1</v>
      </c>
    </row>
    <row r="57" spans="1:2" ht="15.75">
      <c r="A57" s="11" t="s">
        <v>107</v>
      </c>
      <c r="B57" s="1">
        <v>0</v>
      </c>
    </row>
    <row r="58" spans="1:2" ht="31.5">
      <c r="A58" s="11" t="s">
        <v>108</v>
      </c>
      <c r="B58" s="1">
        <v>1</v>
      </c>
    </row>
    <row r="59" spans="1:2" ht="94.5">
      <c r="A59" s="11" t="s">
        <v>109</v>
      </c>
      <c r="B59" s="1">
        <v>1</v>
      </c>
    </row>
    <row r="60" spans="1:2" ht="47.25">
      <c r="A60" s="11" t="s">
        <v>110</v>
      </c>
      <c r="B60" s="1">
        <v>1</v>
      </c>
    </row>
    <row r="61" spans="1:2" ht="63">
      <c r="A61" s="11" t="s">
        <v>111</v>
      </c>
      <c r="B61" s="1">
        <v>1</v>
      </c>
    </row>
    <row r="62" spans="1:2" ht="31.5">
      <c r="A62" s="11" t="s">
        <v>112</v>
      </c>
      <c r="B62" s="1">
        <v>12</v>
      </c>
    </row>
    <row r="63" spans="1:2" ht="173.25">
      <c r="A63" s="11" t="s">
        <v>113</v>
      </c>
      <c r="B63" s="1">
        <v>5</v>
      </c>
    </row>
    <row r="64" spans="1:2" ht="63">
      <c r="A64" s="11" t="s">
        <v>114</v>
      </c>
      <c r="B64" s="1">
        <v>1</v>
      </c>
    </row>
    <row r="65" spans="1:2" ht="47.25">
      <c r="A65" s="11" t="s">
        <v>115</v>
      </c>
      <c r="B65" s="1">
        <v>0</v>
      </c>
    </row>
    <row r="66" spans="1:2" ht="31.5">
      <c r="A66" s="11" t="s">
        <v>116</v>
      </c>
      <c r="B66" s="1">
        <v>1</v>
      </c>
    </row>
    <row r="67" spans="1:2" ht="63">
      <c r="A67" s="11" t="s">
        <v>117</v>
      </c>
      <c r="B67" s="1">
        <v>0</v>
      </c>
    </row>
    <row r="68" spans="1:2" ht="15.75">
      <c r="A68" s="11" t="s">
        <v>118</v>
      </c>
      <c r="B68" s="1">
        <v>1</v>
      </c>
    </row>
    <row r="69" spans="1:2" ht="31.5">
      <c r="A69" s="11" t="s">
        <v>119</v>
      </c>
      <c r="B69" s="1">
        <v>0</v>
      </c>
    </row>
    <row r="70" spans="1:4" ht="47.25">
      <c r="A70" s="11" t="s">
        <v>120</v>
      </c>
      <c r="B70" s="1">
        <v>0</v>
      </c>
      <c r="C70" s="1" t="s">
        <v>6</v>
      </c>
      <c r="D70" s="1">
        <f>SUM(B44:B70)</f>
        <v>36</v>
      </c>
    </row>
    <row r="72" spans="1:7" ht="12.75">
      <c r="A72" s="1"/>
      <c r="B72" s="1"/>
      <c r="C72" s="1"/>
      <c r="D72" s="1"/>
      <c r="E72" s="1"/>
      <c r="F72" s="13"/>
      <c r="G72" s="13"/>
    </row>
    <row r="73" spans="1:7" ht="15.75">
      <c r="A73" s="12" t="s">
        <v>121</v>
      </c>
      <c r="B73" s="1">
        <v>6</v>
      </c>
      <c r="C73" s="1">
        <v>3</v>
      </c>
      <c r="D73" s="1">
        <v>5</v>
      </c>
      <c r="E73" s="1"/>
      <c r="F73" s="13"/>
      <c r="G73" s="13"/>
    </row>
    <row r="74" spans="1:7" ht="15.75">
      <c r="A74" s="12" t="s">
        <v>122</v>
      </c>
      <c r="B74" s="1">
        <v>8</v>
      </c>
      <c r="C74" s="1">
        <v>11</v>
      </c>
      <c r="D74" s="1">
        <v>12</v>
      </c>
      <c r="E74" s="1"/>
      <c r="F74" s="13"/>
      <c r="G74" s="13"/>
    </row>
    <row r="75" spans="1:7" ht="15.75">
      <c r="A75" s="12" t="s">
        <v>123</v>
      </c>
      <c r="B75" s="1">
        <v>13</v>
      </c>
      <c r="C75" s="1">
        <v>14</v>
      </c>
      <c r="D75" s="1">
        <v>14</v>
      </c>
      <c r="E75" s="1"/>
      <c r="F75" s="13"/>
      <c r="G75" s="13"/>
    </row>
    <row r="76" spans="1:7" ht="15.75">
      <c r="A76" s="12" t="s">
        <v>48</v>
      </c>
      <c r="B76" s="1">
        <v>13</v>
      </c>
      <c r="C76" s="1">
        <v>15</v>
      </c>
      <c r="D76" s="1">
        <v>14</v>
      </c>
      <c r="E76" s="1"/>
      <c r="F76" s="13"/>
      <c r="G76" s="13"/>
    </row>
    <row r="77" spans="2:4" ht="12.75">
      <c r="B77">
        <f>SUM(B73:B76)</f>
        <v>40</v>
      </c>
      <c r="C77">
        <f>SUM(C73:C76)</f>
        <v>43</v>
      </c>
      <c r="D77">
        <f>SUM(D73:D76)</f>
        <v>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2006-12-27T22:11:50Z</dcterms:created>
  <dcterms:modified xsi:type="dcterms:W3CDTF">2006-12-29T08:06:57Z</dcterms:modified>
  <cp:category/>
  <cp:version/>
  <cp:contentType/>
  <cp:contentStatus/>
</cp:coreProperties>
</file>